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IEP\01 Datos portuarios\DATOS HISTORICOS\2. Proteccion y seguridad\Seguridad\"/>
    </mc:Choice>
  </mc:AlternateContent>
  <xr:revisionPtr revIDLastSave="0" documentId="13_ncr:1_{31B76807-63D3-4CE0-A9BE-BFE4AB87C92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.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'2.3'!#REF!</definedName>
    <definedName name="a" localSheetId="0" hidden="1">{"'Sheet1'!$A$1:$H$15"}</definedName>
    <definedName name="a" hidden="1">{"'Sheet1'!$A$1:$H$15"}</definedName>
    <definedName name="aaaa">#REF!</definedName>
    <definedName name="activdad">#REF!</definedName>
    <definedName name="Actividad_Pesquera" localSheetId="0">'2.3'!#REF!</definedName>
    <definedName name="Actividad_Pesquera">#REF!</definedName>
    <definedName name="_xlnm.Print_Area" localSheetId="0">'2.3'!$A$2:$A$56</definedName>
    <definedName name="ca">#REF!</definedName>
    <definedName name="cabot">#REF!</definedName>
    <definedName name="Cabotaje___Descarga" localSheetId="0">'2.3'!#REF!</definedName>
    <definedName name="Cabotaje___Embarque" localSheetId="0">'2.3'!#REF!</definedName>
    <definedName name="CABOTAJE__DESCARGA">#REF!</definedName>
    <definedName name="CABOTAJE_DESCARGA">#REF!</definedName>
    <definedName name="CABOTAJE_EMBARQUE">#REF!</definedName>
    <definedName name="cad">#REF!</definedName>
    <definedName name="CALLAOIMPMENSUAL">#REF!</definedName>
    <definedName name="CONT20">[1]Constantes!$B$25</definedName>
    <definedName name="csf">#REF!</definedName>
    <definedName name="DIRECTO">[1]Constantes!$B$19</definedName>
    <definedName name="eee">#REF!</definedName>
    <definedName name="eeeeedddf">#REF!</definedName>
    <definedName name="eeeeii">#REF!</definedName>
    <definedName name="EnvaseIngreso">[1]Data!$J$23:$J$201</definedName>
    <definedName name="ert">#REF!</definedName>
    <definedName name="EXPORTACION" localSheetId="0">'2.3'!#REF!</definedName>
    <definedName name="EXPORTACION">#REF!</definedName>
    <definedName name="fr">#REF!</definedName>
    <definedName name="grua">#REF!</definedName>
    <definedName name="gruas">#REF!</definedName>
    <definedName name="gruass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>#REF!</definedName>
    <definedName name="impor">#REF!</definedName>
    <definedName name="IMPORTACION" localSheetId="0">'2.3'!#REF!</definedName>
    <definedName name="IMPORTACION">#REF!</definedName>
    <definedName name="importacionmensual">#REF!</definedName>
    <definedName name="inpor">#REF!</definedName>
    <definedName name="JUL">'[2]2005'!$J$14='[2]ESTAD 2005'!$C$15</definedName>
    <definedName name="Less_1">#REF!</definedName>
    <definedName name="Less_2">#REF!</definedName>
    <definedName name="Less_3">#REF!</definedName>
    <definedName name="Less_4">#REF!</definedName>
    <definedName name="Less_5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0">[4]Data!$G$23:$G$294</definedName>
    <definedName name="Producto_2">[5]Data!$G$23:$G$294</definedName>
    <definedName name="shift_rehandles">'[6]Casco Terminals Limited (1)'!$T$43:$U$43</definedName>
    <definedName name="terres1">#REF!</definedName>
    <definedName name="total_moves">#REF!</definedName>
    <definedName name="tra">#REF!</definedName>
    <definedName name="tranboli1">#REF!</definedName>
    <definedName name="trans1">#REF!</definedName>
    <definedName name="trans3">#REF!</definedName>
    <definedName name="TRANSBORDO">#REF!</definedName>
    <definedName name="Transito">#REF!</definedName>
    <definedName name="TRANSITO_BOLIVIA">#REF!</definedName>
    <definedName name="transto1">#REF!</definedName>
    <definedName name="Trasbordo">#REF!</definedName>
    <definedName name="trasg">#REF!</definedName>
    <definedName name="via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2" i="1" l="1"/>
  <c r="M47" i="1"/>
  <c r="M42" i="1"/>
  <c r="M37" i="1"/>
  <c r="M32" i="1"/>
  <c r="M27" i="1"/>
  <c r="M22" i="1"/>
  <c r="M17" i="1"/>
  <c r="M11" i="1"/>
  <c r="M9" i="1"/>
  <c r="N11" i="1"/>
  <c r="N17" i="1"/>
  <c r="N22" i="1"/>
  <c r="N27" i="1"/>
  <c r="N32" i="1"/>
  <c r="N37" i="1"/>
  <c r="N42" i="1"/>
  <c r="N47" i="1"/>
  <c r="N52" i="1"/>
  <c r="L52" i="1"/>
  <c r="L47" i="1"/>
  <c r="L42" i="1"/>
  <c r="L37" i="1"/>
  <c r="L32" i="1"/>
  <c r="L27" i="1"/>
  <c r="L22" i="1"/>
  <c r="L17" i="1"/>
  <c r="L11" i="1"/>
  <c r="N9" i="1" l="1"/>
  <c r="L9" i="1"/>
  <c r="J52" i="1"/>
  <c r="K52" i="1"/>
  <c r="J47" i="1"/>
  <c r="K47" i="1"/>
  <c r="J42" i="1"/>
  <c r="K42" i="1"/>
  <c r="J37" i="1"/>
  <c r="K37" i="1"/>
  <c r="J32" i="1"/>
  <c r="K32" i="1"/>
  <c r="J27" i="1"/>
  <c r="K27" i="1"/>
  <c r="J22" i="1"/>
  <c r="K22" i="1"/>
  <c r="J17" i="1"/>
  <c r="K17" i="1"/>
  <c r="J11" i="1"/>
  <c r="K11" i="1"/>
  <c r="J9" i="1" l="1"/>
  <c r="K9" i="1"/>
  <c r="I52" i="1"/>
  <c r="H52" i="1"/>
  <c r="G52" i="1"/>
  <c r="F52" i="1"/>
  <c r="E52" i="1"/>
  <c r="D52" i="1"/>
  <c r="C52" i="1"/>
  <c r="I47" i="1"/>
  <c r="H47" i="1"/>
  <c r="G47" i="1"/>
  <c r="F47" i="1"/>
  <c r="E47" i="1"/>
  <c r="D47" i="1"/>
  <c r="C47" i="1"/>
  <c r="I42" i="1"/>
  <c r="H42" i="1"/>
  <c r="G42" i="1"/>
  <c r="F42" i="1"/>
  <c r="E42" i="1"/>
  <c r="D42" i="1"/>
  <c r="C42" i="1"/>
  <c r="I37" i="1"/>
  <c r="H37" i="1"/>
  <c r="G37" i="1"/>
  <c r="F37" i="1"/>
  <c r="E37" i="1"/>
  <c r="D37" i="1"/>
  <c r="C37" i="1"/>
  <c r="I32" i="1"/>
  <c r="H32" i="1"/>
  <c r="G32" i="1"/>
  <c r="F32" i="1"/>
  <c r="E32" i="1"/>
  <c r="D32" i="1"/>
  <c r="C32" i="1"/>
  <c r="I27" i="1"/>
  <c r="H27" i="1"/>
  <c r="G27" i="1"/>
  <c r="F27" i="1"/>
  <c r="E27" i="1"/>
  <c r="D27" i="1"/>
  <c r="C27" i="1"/>
  <c r="I22" i="1"/>
  <c r="H22" i="1"/>
  <c r="G22" i="1"/>
  <c r="F22" i="1"/>
  <c r="E22" i="1"/>
  <c r="D22" i="1"/>
  <c r="C22" i="1"/>
  <c r="I17" i="1"/>
  <c r="H17" i="1"/>
  <c r="G17" i="1"/>
  <c r="F17" i="1"/>
  <c r="E17" i="1"/>
  <c r="D17" i="1"/>
  <c r="C17" i="1"/>
  <c r="I11" i="1"/>
  <c r="H11" i="1"/>
  <c r="G11" i="1"/>
  <c r="F11" i="1"/>
  <c r="E11" i="1"/>
  <c r="D11" i="1"/>
  <c r="C11" i="1"/>
  <c r="F9" i="1" l="1"/>
  <c r="E9" i="1"/>
  <c r="D9" i="1"/>
  <c r="H9" i="1"/>
  <c r="C9" i="1"/>
  <c r="I9" i="1"/>
  <c r="G9" i="1"/>
</calcChain>
</file>

<file path=xl/sharedStrings.xml><?xml version="1.0" encoding="utf-8"?>
<sst xmlns="http://schemas.openxmlformats.org/spreadsheetml/2006/main" count="64" uniqueCount="32">
  <si>
    <t>SEGURIDAD</t>
  </si>
  <si>
    <t>CLASE</t>
  </si>
  <si>
    <t>TIPO DE OPERACIÓN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</si>
  <si>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</si>
  <si>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</si>
  <si>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</si>
  <si>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</si>
  <si>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</si>
  <si>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</si>
  <si>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</si>
  <si>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</si>
  <si>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</si>
  <si>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TOTAL GENERAL</t>
  </si>
  <si>
    <t>Clase 1: Explosivos</t>
  </si>
  <si>
    <t>TOTAL</t>
  </si>
  <si>
    <t>Descarga</t>
  </si>
  <si>
    <t>Embarque</t>
  </si>
  <si>
    <t>Tránsito</t>
  </si>
  <si>
    <t>Clase 2: Gases</t>
  </si>
  <si>
    <t>Clase 3: Líquidos</t>
  </si>
  <si>
    <t>Clase 4: Sólidos</t>
  </si>
  <si>
    <t>Clase 5: Oxidantes</t>
  </si>
  <si>
    <t>Clase 6: Veneno</t>
  </si>
  <si>
    <t>Clase 7: Radioactivos</t>
  </si>
  <si>
    <t>Clase 8: Corrosivos</t>
  </si>
  <si>
    <t>Clase 9: Misceláneos</t>
  </si>
  <si>
    <t>Fuente: Sistema de Redenaves Electronico - APN</t>
  </si>
  <si>
    <t>Elaborado por el área de Estadísticas - APN</t>
  </si>
  <si>
    <t>AÑO 2020</t>
  </si>
  <si>
    <t>AÑO 2021</t>
  </si>
  <si>
    <t>AÑO 2022</t>
  </si>
  <si>
    <t>Callao: Movimiento de mercancía peligrosa por clase en el puerto del Callao, 
Año 2011 / Año 2022
(en toneladas metricas)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</si>
</sst>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0"/>
      <color rgb="FF000000"/>
      <name val="Century Gothic"/>
      <family val="2"/>
    </font>
    <font>
      <sz val="8"/>
      <color theme="1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sz val="12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26FA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38ED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/>
      <top/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2" fillId="2" borderId="0" xfId="1" applyFill="1" applyAlignment="1">
      <alignment horizontal="left"/>
    </xf>
    <xf numFmtId="0" fontId="3" fillId="2" borderId="0" xfId="1" applyFont="1" applyFill="1" applyAlignment="1">
      <alignment horizontal="left"/>
    </xf>
    <xf numFmtId="3" fontId="4" fillId="2" borderId="0" xfId="1" applyNumberFormat="1" applyFont="1" applyFill="1"/>
    <xf numFmtId="0" fontId="4" fillId="2" borderId="0" xfId="1" applyFont="1" applyFill="1"/>
    <xf numFmtId="0" fontId="2" fillId="2" borderId="0" xfId="3" applyFill="1"/>
    <xf numFmtId="0" fontId="6" fillId="2" borderId="0" xfId="3" applyFont="1" applyFill="1"/>
    <xf numFmtId="3" fontId="2" fillId="2" borderId="0" xfId="3" applyNumberFormat="1" applyFill="1"/>
    <xf numFmtId="3" fontId="8" fillId="2" borderId="0" xfId="4" applyNumberFormat="1" applyFont="1" applyFill="1" applyAlignment="1">
      <alignment horizontal="center"/>
    </xf>
    <xf numFmtId="3" fontId="3" fillId="4" borderId="3" xfId="5" applyNumberFormat="1" applyFont="1" applyFill="1" applyBorder="1" applyAlignment="1">
      <alignment horizontal="center" vertical="center"/>
    </xf>
    <xf numFmtId="0" fontId="6" fillId="2" borderId="0" xfId="1" applyFont="1" applyFill="1" applyAlignment="1">
      <alignment horizontal="left" vertical="center" indent="1"/>
    </xf>
    <xf numFmtId="0" fontId="3" fillId="2" borderId="0" xfId="5" applyFont="1" applyFill="1" applyAlignment="1">
      <alignment horizontal="center" vertical="center"/>
    </xf>
    <xf numFmtId="3" fontId="3" fillId="2" borderId="0" xfId="5" applyNumberFormat="1" applyFont="1" applyFill="1" applyAlignment="1">
      <alignment horizontal="center" vertical="center"/>
    </xf>
    <xf numFmtId="0" fontId="6" fillId="4" borderId="0" xfId="5" applyFont="1" applyFill="1" applyAlignment="1">
      <alignment horizontal="left" vertical="center" wrapText="1" indent="1"/>
    </xf>
    <xf numFmtId="0" fontId="3" fillId="4" borderId="0" xfId="4" applyFont="1" applyFill="1" applyAlignment="1">
      <alignment horizontal="center" vertical="center"/>
    </xf>
    <xf numFmtId="3" fontId="3" fillId="4" borderId="0" xfId="5" applyNumberFormat="1" applyFont="1" applyFill="1" applyAlignment="1">
      <alignment horizontal="center" vertical="center"/>
    </xf>
    <xf numFmtId="164" fontId="6" fillId="2" borderId="0" xfId="5" applyNumberFormat="1" applyFont="1" applyFill="1" applyAlignment="1">
      <alignment horizontal="left" vertical="center"/>
    </xf>
    <xf numFmtId="3" fontId="3" fillId="2" borderId="0" xfId="1" applyNumberFormat="1" applyFont="1" applyFill="1" applyAlignment="1">
      <alignment horizontal="center" vertical="center" wrapText="1"/>
    </xf>
    <xf numFmtId="0" fontId="6" fillId="2" borderId="0" xfId="5" applyFont="1" applyFill="1" applyAlignment="1">
      <alignment horizontal="left" vertical="center" indent="1"/>
    </xf>
    <xf numFmtId="0" fontId="3" fillId="2" borderId="4" xfId="4" applyFont="1" applyFill="1" applyBorder="1" applyAlignment="1">
      <alignment horizontal="center" vertical="center"/>
    </xf>
    <xf numFmtId="3" fontId="4" fillId="2" borderId="4" xfId="5" applyNumberFormat="1" applyFont="1" applyFill="1" applyBorder="1" applyAlignment="1">
      <alignment horizontal="center" vertical="center"/>
    </xf>
    <xf numFmtId="0" fontId="2" fillId="2" borderId="0" xfId="5" applyFill="1" applyAlignment="1">
      <alignment horizontal="left" vertical="center" indent="2"/>
    </xf>
    <xf numFmtId="3" fontId="4" fillId="2" borderId="4" xfId="1" applyNumberFormat="1" applyFont="1" applyFill="1" applyBorder="1" applyAlignment="1">
      <alignment horizontal="center" vertical="center"/>
    </xf>
    <xf numFmtId="0" fontId="2" fillId="2" borderId="0" xfId="4" applyFont="1" applyFill="1" applyAlignment="1">
      <alignment horizontal="left" vertical="center" indent="2"/>
    </xf>
    <xf numFmtId="0" fontId="3" fillId="2" borderId="0" xfId="4" applyFont="1" applyFill="1" applyAlignment="1">
      <alignment horizontal="center" vertical="center"/>
    </xf>
    <xf numFmtId="3" fontId="4" fillId="2" borderId="0" xfId="1" applyNumberFormat="1" applyFont="1" applyFill="1" applyAlignment="1">
      <alignment horizontal="center" vertical="center"/>
    </xf>
    <xf numFmtId="0" fontId="2" fillId="2" borderId="0" xfId="1" applyFill="1"/>
    <xf numFmtId="0" fontId="2" fillId="2" borderId="0" xfId="5" applyFill="1" applyAlignment="1">
      <alignment horizontal="left" vertical="center" indent="1"/>
    </xf>
    <xf numFmtId="0" fontId="9" fillId="0" borderId="0" xfId="4" applyFont="1" applyAlignment="1">
      <alignment horizontal="center" vertical="center" readingOrder="1"/>
    </xf>
    <xf numFmtId="0" fontId="3" fillId="2" borderId="0" xfId="6" applyFont="1" applyFill="1" applyAlignment="1">
      <alignment horizontal="center" vertical="center"/>
    </xf>
    <xf numFmtId="0" fontId="2" fillId="2" borderId="5" xfId="1" applyFill="1" applyBorder="1" applyAlignment="1">
      <alignment horizontal="left"/>
    </xf>
    <xf numFmtId="0" fontId="3" fillId="2" borderId="5" xfId="1" applyFont="1" applyFill="1" applyBorder="1" applyAlignment="1">
      <alignment horizontal="left"/>
    </xf>
    <xf numFmtId="3" fontId="4" fillId="2" borderId="5" xfId="1" applyNumberFormat="1" applyFont="1" applyFill="1" applyBorder="1"/>
    <xf numFmtId="0" fontId="10" fillId="2" borderId="0" xfId="0" applyFont="1" applyFill="1"/>
    <xf numFmtId="0" fontId="2" fillId="2" borderId="0" xfId="6" applyFill="1" applyAlignment="1">
      <alignment vertical="center"/>
    </xf>
    <xf numFmtId="0" fontId="11" fillId="2" borderId="0" xfId="4" applyFont="1" applyFill="1"/>
    <xf numFmtId="3" fontId="12" fillId="2" borderId="0" xfId="4" applyNumberFormat="1" applyFont="1" applyFill="1"/>
    <xf numFmtId="0" fontId="12" fillId="2" borderId="0" xfId="4" applyFont="1" applyFill="1"/>
    <xf numFmtId="0" fontId="2" fillId="2" borderId="0" xfId="1" applyFill="1" applyAlignment="1">
      <alignment horizontal="center"/>
    </xf>
    <xf numFmtId="0" fontId="4" fillId="2" borderId="0" xfId="1" applyFont="1" applyFill="1" applyAlignment="1">
      <alignment horizontal="left"/>
    </xf>
    <xf numFmtId="0" fontId="3" fillId="2" borderId="0" xfId="1" applyFont="1" applyFill="1" applyAlignment="1">
      <alignment horizontal="left" indent="2"/>
    </xf>
    <xf numFmtId="3" fontId="3" fillId="0" borderId="0" xfId="1" applyNumberFormat="1" applyFont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/>
    </xf>
    <xf numFmtId="0" fontId="0" fillId="2" borderId="0" xfId="0" applyFill="1"/>
    <xf numFmtId="0" fontId="3" fillId="4" borderId="3" xfId="1" applyFont="1" applyFill="1" applyBorder="1" applyAlignment="1">
      <alignment horizontal="left" vertical="center" indent="2"/>
    </xf>
    <xf numFmtId="17" fontId="5" fillId="3" borderId="1" xfId="0" applyNumberFormat="1" applyFont="1" applyFill="1" applyBorder="1" applyAlignment="1">
      <alignment horizontal="center" vertical="center" wrapText="1"/>
    </xf>
    <xf numFmtId="17" fontId="5" fillId="3" borderId="2" xfId="0" applyNumberFormat="1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14" fillId="2" borderId="0" xfId="2" applyFont="1" applyFill="1" applyAlignment="1">
      <alignment horizontal="center" vertical="center" wrapText="1"/>
    </xf>
  </cellXfs>
  <cellStyles count="8">
    <cellStyle name="Diseño" xfId="3" xr:uid="{00000000-0005-0000-0000-000000000000}"/>
    <cellStyle name="Normal" xfId="0" builtinId="0"/>
    <cellStyle name="Normal 11" xfId="7" xr:uid="{00000000-0005-0000-0000-000002000000}"/>
    <cellStyle name="Normal 2" xfId="5" xr:uid="{00000000-0005-0000-0000-000003000000}"/>
    <cellStyle name="Normal 2 2" xfId="4" xr:uid="{00000000-0005-0000-0000-000004000000}"/>
    <cellStyle name="Normal_110518 Resumen de carga - Año 2010 2" xfId="6" xr:uid="{00000000-0005-0000-0000-000005000000}"/>
    <cellStyle name="Normal_110630 Estadísticas de tráfico de carga - Junio 2011" xfId="1" xr:uid="{00000000-0005-0000-0000-000006000000}"/>
    <cellStyle name="Normal_Comparativo carga DPW - ENAPU (6)_110404 Estadísticas - Año 2010 (3)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gi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716860</xdr:colOff>
      <xdr:row>12</xdr:row>
      <xdr:rowOff>42241</xdr:rowOff>
    </xdr:from>
    <xdr:to>
      <xdr:col>0</xdr:col>
      <xdr:colOff>1323884</xdr:colOff>
      <xdr:row>14</xdr:row>
      <xdr:rowOff>182126</xdr:rowOff>
    </xdr:to>
    <xdr:pic>
      <xdr:nvPicPr>
        <xdr:cNvPr id="7" name="Picture 2" descr="Resultado de imagen para IMDG EXPLOSIVOS">
          <a:extLst>
            <a:ext uri="{FF2B5EF4-FFF2-40B4-BE49-F238E27FC236}">
              <a16:creationId xmlns:a16="http://schemas.microsoft.com/office/drawing/2014/main" id="{364D7BC1-9136-4AF1-849E-2EB128FAB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860" y="2709241"/>
          <a:ext cx="607024" cy="5970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33348</xdr:colOff>
      <xdr:row>17</xdr:row>
      <xdr:rowOff>66262</xdr:rowOff>
    </xdr:from>
    <xdr:to>
      <xdr:col>0</xdr:col>
      <xdr:colOff>640376</xdr:colOff>
      <xdr:row>19</xdr:row>
      <xdr:rowOff>209463</xdr:rowOff>
    </xdr:to>
    <xdr:pic>
      <xdr:nvPicPr>
        <xdr:cNvPr id="8" name="Picture 18" descr="https://upload.wikimedia.org/wikipedia/commons/d/d8/Dangclass2_1.png">
          <a:extLst>
            <a:ext uri="{FF2B5EF4-FFF2-40B4-BE49-F238E27FC236}">
              <a16:creationId xmlns:a16="http://schemas.microsoft.com/office/drawing/2014/main" id="{EF42C4AB-5B53-4565-967B-8E660DA4A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48" y="3761962"/>
          <a:ext cx="607028" cy="6004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660951</xdr:colOff>
      <xdr:row>17</xdr:row>
      <xdr:rowOff>40674</xdr:rowOff>
    </xdr:from>
    <xdr:to>
      <xdr:col>0</xdr:col>
      <xdr:colOff>1309023</xdr:colOff>
      <xdr:row>20</xdr:row>
      <xdr:rowOff>801</xdr:rowOff>
    </xdr:to>
    <xdr:pic>
      <xdr:nvPicPr>
        <xdr:cNvPr id="9" name="Picture 24" descr="https://upload.wikimedia.org/wikipedia/commons/a/af/Dangclass2_2.png">
          <a:extLst>
            <a:ext uri="{FF2B5EF4-FFF2-40B4-BE49-F238E27FC236}">
              <a16:creationId xmlns:a16="http://schemas.microsoft.com/office/drawing/2014/main" id="{5DC1BBE8-616B-41B5-B2A3-DC8E24105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951" y="3736374"/>
          <a:ext cx="648072" cy="645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1331843</xdr:colOff>
      <xdr:row>17</xdr:row>
      <xdr:rowOff>44492</xdr:rowOff>
    </xdr:from>
    <xdr:to>
      <xdr:col>1</xdr:col>
      <xdr:colOff>207437</xdr:colOff>
      <xdr:row>20</xdr:row>
      <xdr:rowOff>137</xdr:rowOff>
    </xdr:to>
    <xdr:pic>
      <xdr:nvPicPr>
        <xdr:cNvPr id="10" name="Picture 26" descr="https://upload.wikimedia.org/wikipedia/commons/c/cc/Dangclass2_3.png">
          <a:extLst>
            <a:ext uri="{FF2B5EF4-FFF2-40B4-BE49-F238E27FC236}">
              <a16:creationId xmlns:a16="http://schemas.microsoft.com/office/drawing/2014/main" id="{3D6A5D09-D425-4DEE-B31A-02EBFE2B6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843" y="3740192"/>
          <a:ext cx="647244" cy="64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176419</xdr:colOff>
      <xdr:row>27</xdr:row>
      <xdr:rowOff>33130</xdr:rowOff>
    </xdr:from>
    <xdr:to>
      <xdr:col>0</xdr:col>
      <xdr:colOff>801446</xdr:colOff>
      <xdr:row>29</xdr:row>
      <xdr:rowOff>194331</xdr:rowOff>
    </xdr:to>
    <xdr:pic>
      <xdr:nvPicPr>
        <xdr:cNvPr id="11" name="Picture 28" descr="https://upload.wikimedia.org/wikipedia/commons/6/6d/Dangclass4_1.png">
          <a:extLst>
            <a:ext uri="{FF2B5EF4-FFF2-40B4-BE49-F238E27FC236}">
              <a16:creationId xmlns:a16="http://schemas.microsoft.com/office/drawing/2014/main" id="{D47064A4-E2DE-48B4-BEE4-3013665D3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419" y="5786230"/>
          <a:ext cx="625027" cy="6184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1107799</xdr:colOff>
      <xdr:row>27</xdr:row>
      <xdr:rowOff>33965</xdr:rowOff>
    </xdr:from>
    <xdr:to>
      <xdr:col>0</xdr:col>
      <xdr:colOff>1739680</xdr:colOff>
      <xdr:row>29</xdr:row>
      <xdr:rowOff>202848</xdr:rowOff>
    </xdr:to>
    <xdr:pic>
      <xdr:nvPicPr>
        <xdr:cNvPr id="12" name="Picture 30" descr="https://upload.wikimedia.org/wikipedia/commons/2/2a/Dangclass4_2.png">
          <a:extLst>
            <a:ext uri="{FF2B5EF4-FFF2-40B4-BE49-F238E27FC236}">
              <a16:creationId xmlns:a16="http://schemas.microsoft.com/office/drawing/2014/main" id="{2CF6D1A4-963E-4895-983C-14EFA2260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7799" y="5787065"/>
          <a:ext cx="631881" cy="626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671720</xdr:colOff>
      <xdr:row>22</xdr:row>
      <xdr:rowOff>84482</xdr:rowOff>
    </xdr:from>
    <xdr:to>
      <xdr:col>0</xdr:col>
      <xdr:colOff>1278750</xdr:colOff>
      <xdr:row>25</xdr:row>
      <xdr:rowOff>552</xdr:rowOff>
    </xdr:to>
    <xdr:pic>
      <xdr:nvPicPr>
        <xdr:cNvPr id="13" name="Picture 22" descr="https://upload.wikimedia.org/wikipedia/commons/a/a9/Dangclass3.png">
          <a:extLst>
            <a:ext uri="{FF2B5EF4-FFF2-40B4-BE49-F238E27FC236}">
              <a16:creationId xmlns:a16="http://schemas.microsoft.com/office/drawing/2014/main" id="{808403F6-6567-4460-87A3-0E4FBAC8B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720" y="4808882"/>
          <a:ext cx="607030" cy="601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134310</xdr:colOff>
      <xdr:row>37</xdr:row>
      <xdr:rowOff>27332</xdr:rowOff>
    </xdr:from>
    <xdr:to>
      <xdr:col>0</xdr:col>
      <xdr:colOff>772180</xdr:colOff>
      <xdr:row>39</xdr:row>
      <xdr:rowOff>201376</xdr:rowOff>
    </xdr:to>
    <xdr:pic>
      <xdr:nvPicPr>
        <xdr:cNvPr id="14" name="Picture 16" descr="Resultado de imagen para IMDG CLASE 6">
          <a:extLst>
            <a:ext uri="{FF2B5EF4-FFF2-40B4-BE49-F238E27FC236}">
              <a16:creationId xmlns:a16="http://schemas.microsoft.com/office/drawing/2014/main" id="{8DC057DB-D6AA-4305-B565-F30DDAF9C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10" y="7837832"/>
          <a:ext cx="637870" cy="6312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1048992</xdr:colOff>
      <xdr:row>37</xdr:row>
      <xdr:rowOff>5372</xdr:rowOff>
    </xdr:from>
    <xdr:to>
      <xdr:col>0</xdr:col>
      <xdr:colOff>1696236</xdr:colOff>
      <xdr:row>39</xdr:row>
      <xdr:rowOff>189618</xdr:rowOff>
    </xdr:to>
    <xdr:pic>
      <xdr:nvPicPr>
        <xdr:cNvPr id="15" name="Picture 34" descr="Dangclass6 2.png">
          <a:extLst>
            <a:ext uri="{FF2B5EF4-FFF2-40B4-BE49-F238E27FC236}">
              <a16:creationId xmlns:a16="http://schemas.microsoft.com/office/drawing/2014/main" id="{B76EFFD0-5EC7-4651-A088-43C2A83E4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992" y="7815872"/>
          <a:ext cx="647244" cy="6414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142461</xdr:colOff>
      <xdr:row>32</xdr:row>
      <xdr:rowOff>48453</xdr:rowOff>
    </xdr:from>
    <xdr:to>
      <xdr:col>0</xdr:col>
      <xdr:colOff>830611</xdr:colOff>
      <xdr:row>35</xdr:row>
      <xdr:rowOff>41834</xdr:rowOff>
    </xdr:to>
    <xdr:pic>
      <xdr:nvPicPr>
        <xdr:cNvPr id="16" name="Picture 14" descr="Resultado de imagen para IMDG CLASE 5">
          <a:extLst>
            <a:ext uri="{FF2B5EF4-FFF2-40B4-BE49-F238E27FC236}">
              <a16:creationId xmlns:a16="http://schemas.microsoft.com/office/drawing/2014/main" id="{AA73BA3C-3658-4133-8036-1363902ED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461" y="6830253"/>
          <a:ext cx="688150" cy="679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1030898</xdr:colOff>
      <xdr:row>32</xdr:row>
      <xdr:rowOff>94557</xdr:rowOff>
    </xdr:from>
    <xdr:to>
      <xdr:col>0</xdr:col>
      <xdr:colOff>1662778</xdr:colOff>
      <xdr:row>35</xdr:row>
      <xdr:rowOff>31526</xdr:rowOff>
    </xdr:to>
    <xdr:pic>
      <xdr:nvPicPr>
        <xdr:cNvPr id="17" name="Picture 32" descr="https://upload.wikimedia.org/wikipedia/commons/3/33/ADR_5.2_noir.png">
          <a:extLst>
            <a:ext uri="{FF2B5EF4-FFF2-40B4-BE49-F238E27FC236}">
              <a16:creationId xmlns:a16="http://schemas.microsoft.com/office/drawing/2014/main" id="{BA1375BD-F89A-45F3-8E4A-DA7E7FABB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898" y="6876357"/>
          <a:ext cx="631880" cy="6227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483045</xdr:colOff>
      <xdr:row>47</xdr:row>
      <xdr:rowOff>52176</xdr:rowOff>
    </xdr:from>
    <xdr:to>
      <xdr:col>0</xdr:col>
      <xdr:colOff>1188473</xdr:colOff>
      <xdr:row>50</xdr:row>
      <xdr:rowOff>63520</xdr:rowOff>
    </xdr:to>
    <xdr:pic>
      <xdr:nvPicPr>
        <xdr:cNvPr id="18" name="Picture 6" descr="Resultado de imagen para IMDG CLASE 3">
          <a:extLst>
            <a:ext uri="{FF2B5EF4-FFF2-40B4-BE49-F238E27FC236}">
              <a16:creationId xmlns:a16="http://schemas.microsoft.com/office/drawing/2014/main" id="{B717F1D2-D36E-40F1-91CA-AC9B24E4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045" y="9999589"/>
          <a:ext cx="705428" cy="707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522219</xdr:colOff>
      <xdr:row>42</xdr:row>
      <xdr:rowOff>38879</xdr:rowOff>
    </xdr:from>
    <xdr:to>
      <xdr:col>0</xdr:col>
      <xdr:colOff>1149887</xdr:colOff>
      <xdr:row>44</xdr:row>
      <xdr:rowOff>202721</xdr:rowOff>
    </xdr:to>
    <xdr:pic>
      <xdr:nvPicPr>
        <xdr:cNvPr id="19" name="Picture 36" descr="Dangclass7.png">
          <a:extLst>
            <a:ext uri="{FF2B5EF4-FFF2-40B4-BE49-F238E27FC236}">
              <a16:creationId xmlns:a16="http://schemas.microsoft.com/office/drawing/2014/main" id="{833726DE-25AE-4C6E-9FBC-FA0F6A3D2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219" y="8878079"/>
          <a:ext cx="627668" cy="6210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454348</xdr:colOff>
      <xdr:row>52</xdr:row>
      <xdr:rowOff>6916</xdr:rowOff>
    </xdr:from>
    <xdr:to>
      <xdr:col>0</xdr:col>
      <xdr:colOff>1176528</xdr:colOff>
      <xdr:row>55</xdr:row>
      <xdr:rowOff>33357</xdr:rowOff>
    </xdr:to>
    <xdr:pic>
      <xdr:nvPicPr>
        <xdr:cNvPr id="20" name="Picture 38" descr="https://upload.wikimedia.org/wikipedia/commons/0/0e/Dangclass9.png">
          <a:extLst>
            <a:ext uri="{FF2B5EF4-FFF2-40B4-BE49-F238E27FC236}">
              <a16:creationId xmlns:a16="http://schemas.microsoft.com/office/drawing/2014/main" id="{E65D5D69-E73D-4D61-8BE6-F9EC779E4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8" y="10903516"/>
          <a:ext cx="722180" cy="7122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00"/>
  <sheetViews>
    <sheetView tabSelected="1" topLeftCell="A2" zoomScale="70" zoomScaleNormal="70" zoomScaleSheetLayoutView="100" workbookViewId="0">
      <selection activeCell="I16" sqref="I16"/>
    </sheetView>
  </sheetViews>
  <sheetFormatPr baseColWidth="10" defaultColWidth="11.453125" defaultRowHeight="12.5" x14ac:dyDescent="0.25"/>
  <cols>
    <col min="1" max="1" width="26.54296875" style="1" customWidth="1"/>
    <col min="2" max="2" width="25.08984375" style="2" customWidth="1"/>
    <col min="3" max="13" width="13" style="3" customWidth="1"/>
    <col min="14" max="16384" width="11.453125" style="4"/>
  </cols>
  <sheetData>
    <row r="2" spans="1:16" ht="33.75" customHeight="1" x14ac:dyDescent="0.25">
      <c r="A2" s="47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6" x14ac:dyDescent="0.25">
      <c r="A3" s="38"/>
      <c r="B3" s="39"/>
      <c r="C3" s="40"/>
      <c r="D3" s="2"/>
      <c r="E3" s="2"/>
      <c r="F3" s="2"/>
      <c r="G3" s="2"/>
      <c r="H3" s="2"/>
    </row>
    <row r="4" spans="1:16" ht="50.25" customHeight="1" x14ac:dyDescent="0.25">
      <c r="A4" s="50" t="s">
        <v>31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6" ht="11.5" x14ac:dyDescent="0.25">
      <c r="A5" s="49"/>
      <c r="B5" s="49"/>
      <c r="C5" s="49"/>
      <c r="D5" s="49"/>
      <c r="E5" s="49"/>
      <c r="F5" s="49"/>
    </row>
    <row r="6" spans="1:16" ht="12.75" customHeight="1" x14ac:dyDescent="0.25">
      <c r="A6" s="45" t="s">
        <v>1</v>
      </c>
      <c r="B6" s="45" t="s">
        <v>2</v>
      </c>
      <c r="C6" s="45" t="s">
        <v>3</v>
      </c>
      <c r="D6" s="45" t="s">
        <v>4</v>
      </c>
      <c r="E6" s="45" t="s">
        <v>5</v>
      </c>
      <c r="F6" s="45" t="s">
        <v>6</v>
      </c>
      <c r="G6" s="45" t="s">
        <v>7</v>
      </c>
      <c r="H6" s="45" t="s">
        <v>8</v>
      </c>
      <c r="I6" s="45" t="s">
        <v>9</v>
      </c>
      <c r="J6" s="45" t="s">
        <v>10</v>
      </c>
      <c r="K6" s="45" t="s">
        <v>11</v>
      </c>
      <c r="L6" s="45" t="s">
        <v>28</v>
      </c>
      <c r="M6" s="45" t="s">
        <v>29</v>
      </c>
      <c r="N6" s="45" t="s">
        <v>30</v>
      </c>
    </row>
    <row r="7" spans="1:16" ht="20.25" customHeight="1" x14ac:dyDescent="0.25">
      <c r="A7" s="46"/>
      <c r="B7" s="46"/>
      <c r="C7" s="46">
        <v>2003</v>
      </c>
      <c r="D7" s="46">
        <v>2004</v>
      </c>
      <c r="E7" s="46">
        <v>2005</v>
      </c>
      <c r="F7" s="46">
        <v>2006</v>
      </c>
      <c r="G7" s="46">
        <v>2007</v>
      </c>
      <c r="H7" s="46">
        <v>2008</v>
      </c>
      <c r="I7" s="46">
        <v>2009</v>
      </c>
      <c r="J7" s="46">
        <v>2040</v>
      </c>
      <c r="K7" s="46">
        <v>2071</v>
      </c>
      <c r="L7" s="46">
        <v>2101</v>
      </c>
      <c r="M7" s="46">
        <v>2132</v>
      </c>
      <c r="N7" s="46">
        <v>2132</v>
      </c>
    </row>
    <row r="8" spans="1:16" ht="9" customHeight="1" thickBot="1" x14ac:dyDescent="0.35">
      <c r="A8" s="5"/>
      <c r="B8" s="6"/>
      <c r="C8" s="7"/>
      <c r="D8" s="7"/>
      <c r="E8" s="8"/>
      <c r="F8" s="7"/>
      <c r="G8" s="7"/>
      <c r="H8" s="7"/>
      <c r="I8" s="7"/>
      <c r="J8" s="7"/>
      <c r="K8" s="7"/>
      <c r="L8" s="7"/>
      <c r="M8" s="4"/>
    </row>
    <row r="9" spans="1:16" ht="16.5" customHeight="1" thickBot="1" x14ac:dyDescent="0.3">
      <c r="A9" s="44" t="s">
        <v>12</v>
      </c>
      <c r="B9" s="44"/>
      <c r="C9" s="9">
        <f t="shared" ref="C9:N9" si="0">+C11+C17+C22+C27+C32+C37+C42+C47+C52</f>
        <v>5938848.7607199997</v>
      </c>
      <c r="D9" s="9">
        <f t="shared" si="0"/>
        <v>9026145.8411999978</v>
      </c>
      <c r="E9" s="9">
        <f t="shared" si="0"/>
        <v>13218680.853019997</v>
      </c>
      <c r="F9" s="9">
        <f t="shared" si="0"/>
        <v>13476794.729799999</v>
      </c>
      <c r="G9" s="9">
        <f t="shared" si="0"/>
        <v>26248295.932023816</v>
      </c>
      <c r="H9" s="9">
        <f t="shared" si="0"/>
        <v>28319373.093300007</v>
      </c>
      <c r="I9" s="9">
        <f t="shared" si="0"/>
        <v>33809387.905199997</v>
      </c>
      <c r="J9" s="9">
        <f t="shared" si="0"/>
        <v>27817911.98</v>
      </c>
      <c r="K9" s="9">
        <f t="shared" si="0"/>
        <v>26021864.659999996</v>
      </c>
      <c r="L9" s="9">
        <f t="shared" si="0"/>
        <v>20337188.580000002</v>
      </c>
      <c r="M9" s="9">
        <f t="shared" ref="M9" si="1">+M11+M17+M22+M27+M32+M37+M42+M47+M52</f>
        <v>44673637.769999996</v>
      </c>
      <c r="N9" s="9">
        <f t="shared" si="0"/>
        <v>44673637.769999996</v>
      </c>
    </row>
    <row r="10" spans="1:16" ht="9" customHeight="1" x14ac:dyDescent="0.25">
      <c r="A10" s="10"/>
      <c r="B10" s="11"/>
      <c r="C10" s="12"/>
      <c r="D10" s="12"/>
      <c r="E10" s="12"/>
      <c r="F10" s="12"/>
      <c r="M10" s="4"/>
    </row>
    <row r="11" spans="1:16" ht="14.25" customHeight="1" x14ac:dyDescent="0.25">
      <c r="A11" s="13" t="s">
        <v>13</v>
      </c>
      <c r="B11" s="14" t="s">
        <v>14</v>
      </c>
      <c r="C11" s="15">
        <f>+SUM(C13:C15)</f>
        <v>2104.4779999999992</v>
      </c>
      <c r="D11" s="15">
        <f t="shared" ref="D11:G11" si="2">+SUM(D13:D15)</f>
        <v>1634.7561999999998</v>
      </c>
      <c r="E11" s="15">
        <f t="shared" si="2"/>
        <v>1981.2519999999995</v>
      </c>
      <c r="F11" s="15">
        <f t="shared" si="2"/>
        <v>1229.3208</v>
      </c>
      <c r="G11" s="15">
        <f t="shared" si="2"/>
        <v>1905.7120238095242</v>
      </c>
      <c r="H11" s="15">
        <f>+SUM(H13:H15)</f>
        <v>1527.2432999999996</v>
      </c>
      <c r="I11" s="15">
        <f>+SUM(I13:I15)</f>
        <v>5553.645199999999</v>
      </c>
      <c r="J11" s="15">
        <f t="shared" ref="J11:L11" si="3">+SUM(J13:J15)</f>
        <v>181609.80999999997</v>
      </c>
      <c r="K11" s="15">
        <f t="shared" si="3"/>
        <v>1974152.42</v>
      </c>
      <c r="L11" s="15">
        <f t="shared" si="3"/>
        <v>277198.45999999996</v>
      </c>
      <c r="M11" s="15">
        <f>+SUM(M13:M15)</f>
        <v>385279</v>
      </c>
      <c r="N11" s="15">
        <f>+SUM(N13:N15)</f>
        <v>385279</v>
      </c>
    </row>
    <row r="12" spans="1:16" ht="3.75" customHeight="1" x14ac:dyDescent="0.25">
      <c r="A12" s="16"/>
      <c r="B12" s="11"/>
      <c r="C12" s="41"/>
      <c r="D12" s="41"/>
      <c r="E12" s="41"/>
      <c r="F12" s="41"/>
      <c r="G12" s="41"/>
      <c r="H12" s="41"/>
      <c r="I12" s="41"/>
      <c r="J12" s="17"/>
      <c r="K12" s="17"/>
      <c r="L12" s="17"/>
      <c r="M12" s="17"/>
      <c r="N12" s="17"/>
    </row>
    <row r="13" spans="1:16" ht="18" customHeight="1" x14ac:dyDescent="0.35">
      <c r="A13" s="18"/>
      <c r="B13" s="19" t="s">
        <v>15</v>
      </c>
      <c r="C13" s="20">
        <v>954.03700000000003</v>
      </c>
      <c r="D13" s="20">
        <v>768.37200000000007</v>
      </c>
      <c r="E13" s="20">
        <v>1190.4499999999994</v>
      </c>
      <c r="F13" s="20">
        <v>574.53699999999992</v>
      </c>
      <c r="G13" s="20">
        <v>926.18802380952422</v>
      </c>
      <c r="H13" s="20">
        <v>376.21599999999989</v>
      </c>
      <c r="I13" s="20">
        <v>1474.4682</v>
      </c>
      <c r="J13" s="20">
        <v>1058.5</v>
      </c>
      <c r="K13" s="20">
        <v>561563.77</v>
      </c>
      <c r="L13" s="20">
        <v>26391.96</v>
      </c>
      <c r="M13" s="20">
        <v>366733</v>
      </c>
      <c r="N13" s="20">
        <v>366733</v>
      </c>
      <c r="P13" s="43"/>
    </row>
    <row r="14" spans="1:16" ht="18" customHeight="1" x14ac:dyDescent="0.35">
      <c r="A14" s="21"/>
      <c r="B14" s="19" t="s">
        <v>16</v>
      </c>
      <c r="C14" s="20">
        <v>793.28799999999944</v>
      </c>
      <c r="D14" s="20">
        <v>291.65199999999999</v>
      </c>
      <c r="E14" s="20">
        <v>263.64499999999992</v>
      </c>
      <c r="F14" s="20">
        <v>252.14900000000006</v>
      </c>
      <c r="G14" s="20">
        <v>734.09299999999996</v>
      </c>
      <c r="H14" s="20">
        <v>960.94299999999987</v>
      </c>
      <c r="I14" s="20">
        <v>2377.6569999999997</v>
      </c>
      <c r="J14" s="22">
        <v>668.27</v>
      </c>
      <c r="K14" s="22">
        <v>1269072.0900000001</v>
      </c>
      <c r="L14" s="22">
        <v>209948.27000000002</v>
      </c>
      <c r="M14" s="22">
        <v>391</v>
      </c>
      <c r="N14" s="22">
        <v>391</v>
      </c>
      <c r="P14" s="43"/>
    </row>
    <row r="15" spans="1:16" ht="18" customHeight="1" x14ac:dyDescent="0.35">
      <c r="A15" s="21"/>
      <c r="B15" s="19" t="s">
        <v>17</v>
      </c>
      <c r="C15" s="20">
        <v>357.15300000000002</v>
      </c>
      <c r="D15" s="20">
        <v>574.73219999999969</v>
      </c>
      <c r="E15" s="20">
        <v>527.15700000000015</v>
      </c>
      <c r="F15" s="20">
        <v>402.63479999999998</v>
      </c>
      <c r="G15" s="20">
        <v>245.43099999999998</v>
      </c>
      <c r="H15" s="20">
        <v>190.08429999999998</v>
      </c>
      <c r="I15" s="20">
        <v>1701.5199999999998</v>
      </c>
      <c r="J15" s="22">
        <v>179883.03999999998</v>
      </c>
      <c r="K15" s="22">
        <v>143516.55999999994</v>
      </c>
      <c r="L15" s="22">
        <v>40858.229999999974</v>
      </c>
      <c r="M15" s="22">
        <v>18155</v>
      </c>
      <c r="N15" s="22">
        <v>18155</v>
      </c>
      <c r="P15" s="43"/>
    </row>
    <row r="16" spans="1:16" ht="9" customHeight="1" x14ac:dyDescent="0.25">
      <c r="A16" s="23"/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1:14" ht="18" customHeight="1" x14ac:dyDescent="0.25">
      <c r="A17" s="13" t="s">
        <v>18</v>
      </c>
      <c r="B17" s="14" t="s">
        <v>14</v>
      </c>
      <c r="C17" s="15">
        <f t="shared" ref="C17:G17" si="4">+SUM(C18:C20)</f>
        <v>345609.92129999993</v>
      </c>
      <c r="D17" s="15">
        <f t="shared" si="4"/>
        <v>936809.42999999993</v>
      </c>
      <c r="E17" s="15">
        <f t="shared" si="4"/>
        <v>2808194.1547000003</v>
      </c>
      <c r="F17" s="15">
        <f t="shared" si="4"/>
        <v>1719369.7699999998</v>
      </c>
      <c r="G17" s="15">
        <f t="shared" si="4"/>
        <v>1800398.8399999999</v>
      </c>
      <c r="H17" s="15">
        <f>+SUM(H18:H20)</f>
        <v>1695500.1600000001</v>
      </c>
      <c r="I17" s="15">
        <f>+SUM(I18:I20)</f>
        <v>1485075.7</v>
      </c>
      <c r="J17" s="15">
        <f t="shared" ref="J17:L17" si="5">+SUM(J18:J20)</f>
        <v>2411148.8899999997</v>
      </c>
      <c r="K17" s="15">
        <f t="shared" si="5"/>
        <v>1314322.3500000001</v>
      </c>
      <c r="L17" s="15">
        <f t="shared" si="5"/>
        <v>1168020.6599999997</v>
      </c>
      <c r="M17" s="15">
        <f t="shared" ref="M17:N17" si="6">+SUM(M18:M20)</f>
        <v>2842714.0700000003</v>
      </c>
      <c r="N17" s="15">
        <f t="shared" si="6"/>
        <v>2842714.0700000003</v>
      </c>
    </row>
    <row r="18" spans="1:14" ht="18" customHeight="1" x14ac:dyDescent="0.25">
      <c r="A18" s="26"/>
      <c r="B18" s="19" t="s">
        <v>15</v>
      </c>
      <c r="C18" s="20">
        <v>238833.27999999997</v>
      </c>
      <c r="D18" s="20">
        <v>815460.67600000009</v>
      </c>
      <c r="E18" s="20">
        <v>746117.25400000007</v>
      </c>
      <c r="F18" s="20">
        <v>937894.38</v>
      </c>
      <c r="G18" s="20">
        <v>1286020.2399999998</v>
      </c>
      <c r="H18" s="20">
        <v>1107573.5900000001</v>
      </c>
      <c r="I18" s="20">
        <v>1268234.1499999999</v>
      </c>
      <c r="J18" s="20">
        <v>2239022.3199999998</v>
      </c>
      <c r="K18" s="20">
        <v>1216763.8600000001</v>
      </c>
      <c r="L18" s="20">
        <v>968543.39999999979</v>
      </c>
      <c r="M18" s="20">
        <v>1379197.12</v>
      </c>
      <c r="N18" s="20">
        <v>1379197.12</v>
      </c>
    </row>
    <row r="19" spans="1:14" ht="18" customHeight="1" x14ac:dyDescent="0.25">
      <c r="A19" s="18"/>
      <c r="B19" s="19" t="s">
        <v>16</v>
      </c>
      <c r="C19" s="22">
        <v>5791.5439999999999</v>
      </c>
      <c r="D19" s="22">
        <v>18552.330000000002</v>
      </c>
      <c r="E19" s="22">
        <v>46748.563999999998</v>
      </c>
      <c r="F19" s="22">
        <v>14950.04</v>
      </c>
      <c r="G19" s="22">
        <v>163267.19</v>
      </c>
      <c r="H19" s="22">
        <v>108947.41999999998</v>
      </c>
      <c r="I19" s="22">
        <v>74041.34</v>
      </c>
      <c r="J19" s="22">
        <v>96470.81</v>
      </c>
      <c r="K19" s="22">
        <v>14947.34</v>
      </c>
      <c r="L19" s="22">
        <v>138556.2099999999</v>
      </c>
      <c r="M19" s="22">
        <v>1110273.8700000001</v>
      </c>
      <c r="N19" s="22">
        <v>1110273.8700000001</v>
      </c>
    </row>
    <row r="20" spans="1:14" ht="18" customHeight="1" x14ac:dyDescent="0.25">
      <c r="A20" s="21"/>
      <c r="B20" s="19" t="s">
        <v>17</v>
      </c>
      <c r="C20" s="22">
        <v>100985.09729999994</v>
      </c>
      <c r="D20" s="22">
        <v>102796.42399999994</v>
      </c>
      <c r="E20" s="22">
        <v>2015328.3367000003</v>
      </c>
      <c r="F20" s="22">
        <v>766525.34999999974</v>
      </c>
      <c r="G20" s="22">
        <v>351111.41000000015</v>
      </c>
      <c r="H20" s="22">
        <v>478979.15000000008</v>
      </c>
      <c r="I20" s="22">
        <v>142800.21</v>
      </c>
      <c r="J20" s="22">
        <v>75655.759999999995</v>
      </c>
      <c r="K20" s="22">
        <v>82611.149999999994</v>
      </c>
      <c r="L20" s="22">
        <v>60921.05</v>
      </c>
      <c r="M20" s="22">
        <v>353243.08</v>
      </c>
      <c r="N20" s="22">
        <v>353243.08</v>
      </c>
    </row>
    <row r="21" spans="1:14" ht="9" customHeight="1" x14ac:dyDescent="0.25">
      <c r="A21" s="21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18" customHeight="1" x14ac:dyDescent="0.25">
      <c r="A22" s="13" t="s">
        <v>19</v>
      </c>
      <c r="B22" s="14" t="s">
        <v>14</v>
      </c>
      <c r="C22" s="15">
        <f t="shared" ref="C22:L22" si="7">+SUM(C23:C25)</f>
        <v>3698476.18322</v>
      </c>
      <c r="D22" s="15">
        <f t="shared" si="7"/>
        <v>5720705.8130000001</v>
      </c>
      <c r="E22" s="15">
        <f t="shared" si="7"/>
        <v>8293854.1792200003</v>
      </c>
      <c r="F22" s="15">
        <f t="shared" si="7"/>
        <v>9786891.8049999997</v>
      </c>
      <c r="G22" s="15">
        <f t="shared" si="7"/>
        <v>14852083.630000003</v>
      </c>
      <c r="H22" s="15">
        <f t="shared" si="7"/>
        <v>19354736.420000009</v>
      </c>
      <c r="I22" s="15">
        <f t="shared" si="7"/>
        <v>22734072.740000002</v>
      </c>
      <c r="J22" s="15">
        <f t="shared" si="7"/>
        <v>21601159.5</v>
      </c>
      <c r="K22" s="15">
        <f t="shared" si="7"/>
        <v>16013233.379999999</v>
      </c>
      <c r="L22" s="15">
        <f t="shared" si="7"/>
        <v>11880253.02</v>
      </c>
      <c r="M22" s="15">
        <f t="shared" ref="M22:N22" si="8">+SUM(M23:M25)</f>
        <v>14862999.640000001</v>
      </c>
      <c r="N22" s="15">
        <f t="shared" si="8"/>
        <v>14862999.640000001</v>
      </c>
    </row>
    <row r="23" spans="1:14" ht="18" customHeight="1" x14ac:dyDescent="0.25">
      <c r="A23" s="21"/>
      <c r="B23" s="19" t="s">
        <v>15</v>
      </c>
      <c r="C23" s="20">
        <v>2425798.3629199998</v>
      </c>
      <c r="D23" s="20">
        <v>3179493.287</v>
      </c>
      <c r="E23" s="20">
        <v>4638700.5699199997</v>
      </c>
      <c r="F23" s="20">
        <v>5889897.5399999991</v>
      </c>
      <c r="G23" s="20">
        <v>7648433.7200000063</v>
      </c>
      <c r="H23" s="20">
        <v>10406316.470000006</v>
      </c>
      <c r="I23" s="20">
        <v>13327137.550000001</v>
      </c>
      <c r="J23" s="20">
        <v>13517833.73</v>
      </c>
      <c r="K23" s="20">
        <v>9249372.2599999998</v>
      </c>
      <c r="L23" s="20">
        <v>7440045.5799999982</v>
      </c>
      <c r="M23" s="20">
        <v>8622316.0299999993</v>
      </c>
      <c r="N23" s="20">
        <v>8622316.0299999993</v>
      </c>
    </row>
    <row r="24" spans="1:14" ht="18" customHeight="1" x14ac:dyDescent="0.25">
      <c r="A24" s="18"/>
      <c r="B24" s="19" t="s">
        <v>16</v>
      </c>
      <c r="C24" s="22">
        <v>206195.08600000001</v>
      </c>
      <c r="D24" s="22">
        <v>993394.28000000014</v>
      </c>
      <c r="E24" s="22">
        <v>1584617.662</v>
      </c>
      <c r="F24" s="22">
        <v>1583096.6500000001</v>
      </c>
      <c r="G24" s="22">
        <v>3010168.7600000012</v>
      </c>
      <c r="H24" s="22">
        <v>4265063.0899999961</v>
      </c>
      <c r="I24" s="22">
        <v>5514510.8700000001</v>
      </c>
      <c r="J24" s="22">
        <v>5201369.8899999997</v>
      </c>
      <c r="K24" s="22">
        <v>4161914.46</v>
      </c>
      <c r="L24" s="22">
        <v>2657195.5699999998</v>
      </c>
      <c r="M24" s="22">
        <v>3490996.24</v>
      </c>
      <c r="N24" s="22">
        <v>3490996.24</v>
      </c>
    </row>
    <row r="25" spans="1:14" ht="18" customHeight="1" x14ac:dyDescent="0.25">
      <c r="A25" s="21"/>
      <c r="B25" s="19" t="s">
        <v>17</v>
      </c>
      <c r="C25" s="22">
        <v>1066482.7342999999</v>
      </c>
      <c r="D25" s="22">
        <v>1547818.2459999998</v>
      </c>
      <c r="E25" s="22">
        <v>2070535.9472999997</v>
      </c>
      <c r="F25" s="22">
        <v>2313897.6149999998</v>
      </c>
      <c r="G25" s="22">
        <v>4193481.1499999953</v>
      </c>
      <c r="H25" s="22">
        <v>4683356.860000005</v>
      </c>
      <c r="I25" s="22">
        <v>3892424.32</v>
      </c>
      <c r="J25" s="22">
        <v>2881955.88</v>
      </c>
      <c r="K25" s="22">
        <v>2601946.66</v>
      </c>
      <c r="L25" s="22">
        <v>1783011.870000002</v>
      </c>
      <c r="M25" s="22">
        <v>2749687.37</v>
      </c>
      <c r="N25" s="22">
        <v>2749687.37</v>
      </c>
    </row>
    <row r="26" spans="1:14" ht="9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 ht="18" customHeight="1" x14ac:dyDescent="0.25">
      <c r="A27" s="13" t="s">
        <v>20</v>
      </c>
      <c r="B27" s="14" t="s">
        <v>14</v>
      </c>
      <c r="C27" s="15">
        <f t="shared" ref="C27:G27" si="9">+SUM(C28:C30)</f>
        <v>43736.814599999998</v>
      </c>
      <c r="D27" s="15">
        <f t="shared" si="9"/>
        <v>45274.911999999997</v>
      </c>
      <c r="E27" s="15">
        <f t="shared" si="9"/>
        <v>43108.2906</v>
      </c>
      <c r="F27" s="15">
        <f t="shared" si="9"/>
        <v>38079.56</v>
      </c>
      <c r="G27" s="15">
        <f t="shared" si="9"/>
        <v>266114.67000000004</v>
      </c>
      <c r="H27" s="15">
        <f>+SUM(H28:H30)</f>
        <v>213873.93000000005</v>
      </c>
      <c r="I27" s="15">
        <f>+SUM(I28:I30)</f>
        <v>272208.93</v>
      </c>
      <c r="J27" s="15">
        <f t="shared" ref="J27:L27" si="10">+SUM(J28:J30)</f>
        <v>62907.37000000001</v>
      </c>
      <c r="K27" s="15">
        <f t="shared" si="10"/>
        <v>232017.16</v>
      </c>
      <c r="L27" s="15">
        <f t="shared" si="10"/>
        <v>192419.22000000003</v>
      </c>
      <c r="M27" s="15">
        <f t="shared" ref="M27:N27" si="11">+SUM(M28:M30)</f>
        <v>920599.15</v>
      </c>
      <c r="N27" s="15">
        <f t="shared" si="11"/>
        <v>920599.15</v>
      </c>
    </row>
    <row r="28" spans="1:14" ht="18" customHeight="1" x14ac:dyDescent="0.25">
      <c r="A28" s="27"/>
      <c r="B28" s="19" t="s">
        <v>15</v>
      </c>
      <c r="C28" s="20">
        <v>28961.6446</v>
      </c>
      <c r="D28" s="20">
        <v>21262.487999999998</v>
      </c>
      <c r="E28" s="20">
        <v>18783.418600000001</v>
      </c>
      <c r="F28" s="20">
        <v>17295.740000000002</v>
      </c>
      <c r="G28" s="20">
        <v>66744.669999999925</v>
      </c>
      <c r="H28" s="20">
        <v>131769.87000000002</v>
      </c>
      <c r="I28" s="20">
        <v>141018.03</v>
      </c>
      <c r="J28" s="20">
        <v>29914.83</v>
      </c>
      <c r="K28" s="20">
        <v>90059.520000000004</v>
      </c>
      <c r="L28" s="20">
        <v>29147.98</v>
      </c>
      <c r="M28" s="20">
        <v>642057.41</v>
      </c>
      <c r="N28" s="20">
        <v>642057.41</v>
      </c>
    </row>
    <row r="29" spans="1:14" ht="18" customHeight="1" x14ac:dyDescent="0.25">
      <c r="A29" s="18"/>
      <c r="B29" s="19" t="s">
        <v>16</v>
      </c>
      <c r="C29" s="22">
        <v>1649.277</v>
      </c>
      <c r="D29" s="22">
        <v>2500.31</v>
      </c>
      <c r="E29" s="22">
        <v>2942.37</v>
      </c>
      <c r="F29" s="22">
        <v>735.24</v>
      </c>
      <c r="G29" s="22">
        <v>10446.530000000001</v>
      </c>
      <c r="H29" s="22">
        <v>3156.8600000000015</v>
      </c>
      <c r="I29" s="22">
        <v>6851.42</v>
      </c>
      <c r="J29" s="22">
        <v>7667.3</v>
      </c>
      <c r="K29" s="22">
        <v>114191.77</v>
      </c>
      <c r="L29" s="42">
        <v>138039.07999999999</v>
      </c>
      <c r="M29" s="42">
        <v>160400.62</v>
      </c>
      <c r="N29" s="42">
        <v>160400.62</v>
      </c>
    </row>
    <row r="30" spans="1:14" ht="18" customHeight="1" x14ac:dyDescent="0.25">
      <c r="A30" s="21"/>
      <c r="B30" s="19" t="s">
        <v>17</v>
      </c>
      <c r="C30" s="22">
        <v>13125.893</v>
      </c>
      <c r="D30" s="22">
        <v>21512.113999999998</v>
      </c>
      <c r="E30" s="22">
        <v>21382.502</v>
      </c>
      <c r="F30" s="22">
        <v>20048.579999999998</v>
      </c>
      <c r="G30" s="22">
        <v>188923.47000000015</v>
      </c>
      <c r="H30" s="22">
        <v>78947.199999999997</v>
      </c>
      <c r="I30" s="22">
        <v>124339.48</v>
      </c>
      <c r="J30" s="22">
        <v>25325.24</v>
      </c>
      <c r="K30" s="22">
        <v>27765.87</v>
      </c>
      <c r="L30" s="22">
        <v>25232.160000000022</v>
      </c>
      <c r="M30" s="22">
        <v>118141.12</v>
      </c>
      <c r="N30" s="22">
        <v>118141.12</v>
      </c>
    </row>
    <row r="31" spans="1:14" ht="9" customHeight="1" x14ac:dyDescent="0.25">
      <c r="A31" s="21"/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ht="18" customHeight="1" x14ac:dyDescent="0.25">
      <c r="A32" s="13" t="s">
        <v>21</v>
      </c>
      <c r="B32" s="14" t="s">
        <v>14</v>
      </c>
      <c r="C32" s="15">
        <f t="shared" ref="C32:G32" si="12">+SUM(C33:C35)</f>
        <v>192891.50299999997</v>
      </c>
      <c r="D32" s="15">
        <f t="shared" si="12"/>
        <v>252693.30999999994</v>
      </c>
      <c r="E32" s="15">
        <f t="shared" si="12"/>
        <v>290931.11100000003</v>
      </c>
      <c r="F32" s="15">
        <f t="shared" si="12"/>
        <v>398767.12300000002</v>
      </c>
      <c r="G32" s="15">
        <f t="shared" si="12"/>
        <v>677732.60999999987</v>
      </c>
      <c r="H32" s="15">
        <f>+SUM(H33:H35)</f>
        <v>1114930.2000000007</v>
      </c>
      <c r="I32" s="15">
        <f>+SUM(I33:I35)</f>
        <v>1678833.83</v>
      </c>
      <c r="J32" s="15">
        <f t="shared" ref="J32:L32" si="13">+SUM(J33:J35)</f>
        <v>851365.35</v>
      </c>
      <c r="K32" s="15">
        <f t="shared" si="13"/>
        <v>3044664.02</v>
      </c>
      <c r="L32" s="15">
        <f t="shared" si="13"/>
        <v>769145.73999999987</v>
      </c>
      <c r="M32" s="15">
        <f t="shared" ref="M32:N32" si="14">+SUM(M33:M35)</f>
        <v>3357554.0300000003</v>
      </c>
      <c r="N32" s="15">
        <f t="shared" si="14"/>
        <v>3357554.0300000003</v>
      </c>
    </row>
    <row r="33" spans="1:14" ht="18" customHeight="1" x14ac:dyDescent="0.25">
      <c r="A33" s="18"/>
      <c r="B33" s="19" t="s">
        <v>15</v>
      </c>
      <c r="C33" s="20">
        <v>86179.712999999989</v>
      </c>
      <c r="D33" s="20">
        <v>127438.52899999998</v>
      </c>
      <c r="E33" s="20">
        <v>121083.04700000002</v>
      </c>
      <c r="F33" s="20">
        <v>153249.103</v>
      </c>
      <c r="G33" s="20">
        <v>195477.71999999997</v>
      </c>
      <c r="H33" s="20">
        <v>545100.14000000036</v>
      </c>
      <c r="I33" s="20">
        <v>183840.28</v>
      </c>
      <c r="J33" s="20">
        <v>218173.41</v>
      </c>
      <c r="K33" s="20">
        <v>1078953.72</v>
      </c>
      <c r="L33" s="20">
        <v>244708.1999999999</v>
      </c>
      <c r="M33" s="20">
        <v>817937.56</v>
      </c>
      <c r="N33" s="20">
        <v>817937.56</v>
      </c>
    </row>
    <row r="34" spans="1:14" ht="18" customHeight="1" x14ac:dyDescent="0.25">
      <c r="A34" s="21"/>
      <c r="B34" s="19" t="s">
        <v>16</v>
      </c>
      <c r="C34" s="22">
        <v>3018.7299999999996</v>
      </c>
      <c r="D34" s="22">
        <v>3755.58</v>
      </c>
      <c r="E34" s="22">
        <v>5452.8640000000005</v>
      </c>
      <c r="F34" s="22">
        <v>24335.18</v>
      </c>
      <c r="G34" s="22">
        <v>38816.029999999984</v>
      </c>
      <c r="H34" s="22">
        <v>17890.870000000003</v>
      </c>
      <c r="I34" s="22">
        <v>12505.55</v>
      </c>
      <c r="J34" s="22">
        <v>28558.959999999999</v>
      </c>
      <c r="K34" s="22">
        <v>17879.48</v>
      </c>
      <c r="L34" s="22">
        <v>54801.17</v>
      </c>
      <c r="M34" s="22">
        <v>1878942.76</v>
      </c>
      <c r="N34" s="22">
        <v>1878942.76</v>
      </c>
    </row>
    <row r="35" spans="1:14" ht="18" customHeight="1" x14ac:dyDescent="0.25">
      <c r="A35" s="21"/>
      <c r="B35" s="19" t="s">
        <v>17</v>
      </c>
      <c r="C35" s="22">
        <v>103693.06</v>
      </c>
      <c r="D35" s="22">
        <v>121499.20099999999</v>
      </c>
      <c r="E35" s="22">
        <v>164395.20000000004</v>
      </c>
      <c r="F35" s="22">
        <v>221182.84</v>
      </c>
      <c r="G35" s="22">
        <v>443438.85999999993</v>
      </c>
      <c r="H35" s="22">
        <v>551939.19000000029</v>
      </c>
      <c r="I35" s="22">
        <v>1482488</v>
      </c>
      <c r="J35" s="22">
        <v>604632.98</v>
      </c>
      <c r="K35" s="22">
        <v>1947830.82</v>
      </c>
      <c r="L35" s="22">
        <v>469636.37</v>
      </c>
      <c r="M35" s="22">
        <v>660673.71</v>
      </c>
      <c r="N35" s="22">
        <v>660673.71</v>
      </c>
    </row>
    <row r="36" spans="1:14" ht="9" customHeight="1" x14ac:dyDescent="0.25">
      <c r="A36" s="21"/>
      <c r="B36" s="2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 ht="18" customHeight="1" x14ac:dyDescent="0.25">
      <c r="A37" s="13" t="s">
        <v>22</v>
      </c>
      <c r="B37" s="14" t="s">
        <v>14</v>
      </c>
      <c r="C37" s="15">
        <f t="shared" ref="C37:L37" si="15">+SUM(C38:C40)</f>
        <v>101034.16820000001</v>
      </c>
      <c r="D37" s="15">
        <f t="shared" si="15"/>
        <v>178277.83199999999</v>
      </c>
      <c r="E37" s="15">
        <f t="shared" si="15"/>
        <v>131999.31400000001</v>
      </c>
      <c r="F37" s="15">
        <f t="shared" si="15"/>
        <v>105290.88099999999</v>
      </c>
      <c r="G37" s="15">
        <f t="shared" si="15"/>
        <v>881275.61999999941</v>
      </c>
      <c r="H37" s="15">
        <f t="shared" si="15"/>
        <v>1813850.139999999</v>
      </c>
      <c r="I37" s="15">
        <f t="shared" si="15"/>
        <v>1371635.0099999998</v>
      </c>
      <c r="J37" s="15">
        <f t="shared" si="15"/>
        <v>145276.45000000001</v>
      </c>
      <c r="K37" s="15">
        <f t="shared" si="15"/>
        <v>197472.4</v>
      </c>
      <c r="L37" s="15">
        <f t="shared" si="15"/>
        <v>190936.89</v>
      </c>
      <c r="M37" s="15">
        <f t="shared" ref="M37:N37" si="16">+SUM(M38:M40)</f>
        <v>1318760.83</v>
      </c>
      <c r="N37" s="15">
        <f t="shared" si="16"/>
        <v>1318760.83</v>
      </c>
    </row>
    <row r="38" spans="1:14" ht="18" customHeight="1" x14ac:dyDescent="0.25">
      <c r="A38" s="28"/>
      <c r="B38" s="19" t="s">
        <v>15</v>
      </c>
      <c r="C38" s="20">
        <v>55522.924200000001</v>
      </c>
      <c r="D38" s="20">
        <v>78825.751999999993</v>
      </c>
      <c r="E38" s="20">
        <v>66835.629000000015</v>
      </c>
      <c r="F38" s="20">
        <v>61024.550999999999</v>
      </c>
      <c r="G38" s="20">
        <v>723837.52999999956</v>
      </c>
      <c r="H38" s="20">
        <v>1668394.2199999988</v>
      </c>
      <c r="I38" s="20">
        <v>823223.7</v>
      </c>
      <c r="J38" s="20">
        <v>83702.899999999994</v>
      </c>
      <c r="K38" s="20">
        <v>99768.26</v>
      </c>
      <c r="L38" s="20">
        <v>88192.670000000027</v>
      </c>
      <c r="M38" s="20">
        <v>703111.92</v>
      </c>
      <c r="N38" s="20">
        <v>703111.92</v>
      </c>
    </row>
    <row r="39" spans="1:14" ht="18" customHeight="1" x14ac:dyDescent="0.25">
      <c r="A39" s="21"/>
      <c r="B39" s="19" t="s">
        <v>16</v>
      </c>
      <c r="C39" s="22">
        <v>8884.777</v>
      </c>
      <c r="D39" s="22">
        <v>51337.22</v>
      </c>
      <c r="E39" s="22">
        <v>10997.813</v>
      </c>
      <c r="F39" s="22">
        <v>4103.82</v>
      </c>
      <c r="G39" s="22">
        <v>21176.320000000025</v>
      </c>
      <c r="H39" s="22">
        <v>16797.360000000004</v>
      </c>
      <c r="I39" s="22">
        <v>21873.99</v>
      </c>
      <c r="J39" s="22">
        <v>15878.41</v>
      </c>
      <c r="K39" s="22">
        <v>15496.69</v>
      </c>
      <c r="L39" s="22">
        <v>68082.359999999971</v>
      </c>
      <c r="M39" s="22">
        <v>358079.72</v>
      </c>
      <c r="N39" s="22">
        <v>358079.72</v>
      </c>
    </row>
    <row r="40" spans="1:14" ht="18" customHeight="1" x14ac:dyDescent="0.25">
      <c r="A40" s="18"/>
      <c r="B40" s="19" t="s">
        <v>17</v>
      </c>
      <c r="C40" s="22">
        <v>36626.467000000004</v>
      </c>
      <c r="D40" s="22">
        <v>48114.86</v>
      </c>
      <c r="E40" s="22">
        <v>54165.872000000003</v>
      </c>
      <c r="F40" s="22">
        <v>40162.51</v>
      </c>
      <c r="G40" s="22">
        <v>136261.76999999984</v>
      </c>
      <c r="H40" s="22">
        <v>128658.56000000008</v>
      </c>
      <c r="I40" s="22">
        <v>526537.31999999995</v>
      </c>
      <c r="J40" s="22">
        <v>45695.14</v>
      </c>
      <c r="K40" s="22">
        <v>82207.45</v>
      </c>
      <c r="L40" s="22">
        <v>34661.860000000008</v>
      </c>
      <c r="M40" s="22">
        <v>257569.19</v>
      </c>
      <c r="N40" s="22">
        <v>257569.19</v>
      </c>
    </row>
    <row r="41" spans="1:14" ht="9" customHeight="1" x14ac:dyDescent="0.25">
      <c r="A41" s="27"/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</row>
    <row r="42" spans="1:14" ht="18" customHeight="1" x14ac:dyDescent="0.25">
      <c r="A42" s="13" t="s">
        <v>23</v>
      </c>
      <c r="B42" s="14" t="s">
        <v>14</v>
      </c>
      <c r="C42" s="15">
        <f>+SUM(C43:C45)</f>
        <v>0</v>
      </c>
      <c r="D42" s="15">
        <f t="shared" ref="D42:H42" si="17">+SUM(D43:D45)</f>
        <v>0.38</v>
      </c>
      <c r="E42" s="15">
        <f t="shared" si="17"/>
        <v>4.17</v>
      </c>
      <c r="F42" s="15">
        <f t="shared" si="17"/>
        <v>0</v>
      </c>
      <c r="G42" s="15">
        <f t="shared" si="17"/>
        <v>21.86</v>
      </c>
      <c r="H42" s="15">
        <f t="shared" si="17"/>
        <v>112</v>
      </c>
      <c r="I42" s="15">
        <f>+SUM(I43:I45)</f>
        <v>66.8</v>
      </c>
      <c r="J42" s="15">
        <f t="shared" ref="J42:L42" si="18">+SUM(J43:J45)</f>
        <v>1535.8999999999999</v>
      </c>
      <c r="K42" s="15">
        <f t="shared" si="18"/>
        <v>0</v>
      </c>
      <c r="L42" s="15">
        <f t="shared" si="18"/>
        <v>180.3</v>
      </c>
      <c r="M42" s="15">
        <f t="shared" ref="M42:N42" si="19">+SUM(M43:M45)</f>
        <v>0</v>
      </c>
      <c r="N42" s="15">
        <f t="shared" si="19"/>
        <v>0</v>
      </c>
    </row>
    <row r="43" spans="1:14" ht="18" customHeight="1" x14ac:dyDescent="0.25">
      <c r="A43" s="18"/>
      <c r="B43" s="19" t="s">
        <v>15</v>
      </c>
      <c r="C43" s="20">
        <v>0</v>
      </c>
      <c r="D43" s="20">
        <v>0.38</v>
      </c>
      <c r="E43" s="20">
        <v>1.07</v>
      </c>
      <c r="F43" s="20">
        <v>0</v>
      </c>
      <c r="G43" s="20">
        <v>0</v>
      </c>
      <c r="H43" s="20">
        <v>112</v>
      </c>
      <c r="I43" s="20">
        <v>66.8</v>
      </c>
      <c r="J43" s="20">
        <v>1514.3</v>
      </c>
      <c r="K43" s="20">
        <v>0</v>
      </c>
      <c r="L43" s="20">
        <v>47.8</v>
      </c>
      <c r="M43" s="20">
        <v>0</v>
      </c>
      <c r="N43" s="20">
        <v>0</v>
      </c>
    </row>
    <row r="44" spans="1:14" ht="18" customHeight="1" x14ac:dyDescent="0.25">
      <c r="A44" s="21"/>
      <c r="B44" s="19" t="s">
        <v>16</v>
      </c>
      <c r="C44" s="22">
        <v>0</v>
      </c>
      <c r="D44" s="22">
        <v>0</v>
      </c>
      <c r="E44" s="22">
        <v>0</v>
      </c>
      <c r="F44" s="22">
        <v>0</v>
      </c>
      <c r="G44" s="22">
        <v>20.18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</row>
    <row r="45" spans="1:14" ht="18" customHeight="1" x14ac:dyDescent="0.25">
      <c r="A45" s="21"/>
      <c r="B45" s="19" t="s">
        <v>17</v>
      </c>
      <c r="C45" s="22">
        <v>0</v>
      </c>
      <c r="D45" s="22">
        <v>0</v>
      </c>
      <c r="E45" s="22">
        <v>3.1</v>
      </c>
      <c r="F45" s="22">
        <v>0</v>
      </c>
      <c r="G45" s="22">
        <v>1.68</v>
      </c>
      <c r="H45" s="22">
        <v>0</v>
      </c>
      <c r="I45" s="22">
        <v>0</v>
      </c>
      <c r="J45" s="22">
        <v>21.6</v>
      </c>
      <c r="K45" s="22">
        <v>0</v>
      </c>
      <c r="L45" s="22">
        <v>132.5</v>
      </c>
      <c r="M45" s="22">
        <v>0</v>
      </c>
      <c r="N45" s="22">
        <v>0</v>
      </c>
    </row>
    <row r="46" spans="1:14" ht="9" customHeight="1" x14ac:dyDescent="0.25">
      <c r="A46" s="21"/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ht="18" customHeight="1" x14ac:dyDescent="0.25">
      <c r="A47" s="13" t="s">
        <v>24</v>
      </c>
      <c r="B47" s="14" t="s">
        <v>14</v>
      </c>
      <c r="C47" s="15">
        <f t="shared" ref="C47:H47" si="20">+SUM(C48:C50)</f>
        <v>323868.6237</v>
      </c>
      <c r="D47" s="15">
        <f t="shared" si="20"/>
        <v>330592.28700000001</v>
      </c>
      <c r="E47" s="15">
        <f t="shared" si="20"/>
        <v>660942.99279999989</v>
      </c>
      <c r="F47" s="15">
        <f t="shared" si="20"/>
        <v>566186.70000000007</v>
      </c>
      <c r="G47" s="15">
        <f t="shared" si="20"/>
        <v>3025842.5200000014</v>
      </c>
      <c r="H47" s="15">
        <f t="shared" si="20"/>
        <v>1713375.9300000009</v>
      </c>
      <c r="I47" s="15">
        <f>+SUM(I48:I50)</f>
        <v>3056531.99</v>
      </c>
      <c r="J47" s="15">
        <f t="shared" ref="J47:L47" si="21">+SUM(J48:J50)</f>
        <v>1282839.5</v>
      </c>
      <c r="K47" s="15">
        <f t="shared" si="21"/>
        <v>1974935.46</v>
      </c>
      <c r="L47" s="15">
        <f t="shared" si="21"/>
        <v>1044266</v>
      </c>
      <c r="M47" s="15">
        <f t="shared" ref="M47:N47" si="22">+SUM(M48:M50)</f>
        <v>9087809.6600000001</v>
      </c>
      <c r="N47" s="15">
        <f t="shared" si="22"/>
        <v>9087809.6600000001</v>
      </c>
    </row>
    <row r="48" spans="1:14" ht="18" customHeight="1" x14ac:dyDescent="0.25">
      <c r="A48" s="28"/>
      <c r="B48" s="19" t="s">
        <v>15</v>
      </c>
      <c r="C48" s="20">
        <v>142247.81969999999</v>
      </c>
      <c r="D48" s="20">
        <v>100590.40000000002</v>
      </c>
      <c r="E48" s="20">
        <v>196135.54279999994</v>
      </c>
      <c r="F48" s="20">
        <v>87691.82</v>
      </c>
      <c r="G48" s="20">
        <v>665549.43000000122</v>
      </c>
      <c r="H48" s="20">
        <v>573271.42999999947</v>
      </c>
      <c r="I48" s="20">
        <v>1325053.52</v>
      </c>
      <c r="J48" s="20">
        <v>169805.29</v>
      </c>
      <c r="K48" s="20">
        <v>179576.24</v>
      </c>
      <c r="L48" s="20">
        <v>141506.83999999991</v>
      </c>
      <c r="M48" s="20">
        <v>1571651.37</v>
      </c>
      <c r="N48" s="20">
        <v>1571651.37</v>
      </c>
    </row>
    <row r="49" spans="1:14" ht="18" customHeight="1" x14ac:dyDescent="0.25">
      <c r="A49" s="18"/>
      <c r="B49" s="19" t="s">
        <v>16</v>
      </c>
      <c r="C49" s="22">
        <v>73842.321000000011</v>
      </c>
      <c r="D49" s="22">
        <v>136263.50999999998</v>
      </c>
      <c r="E49" s="22">
        <v>332255.05599999998</v>
      </c>
      <c r="F49" s="22">
        <v>365930.84</v>
      </c>
      <c r="G49" s="22">
        <v>660619.41000000015</v>
      </c>
      <c r="H49" s="22">
        <v>811195.73000000115</v>
      </c>
      <c r="I49" s="22">
        <v>741434.66</v>
      </c>
      <c r="J49" s="22">
        <v>621222.72</v>
      </c>
      <c r="K49" s="22">
        <v>888710.37</v>
      </c>
      <c r="L49" s="22">
        <v>654421.54999999993</v>
      </c>
      <c r="M49" s="22">
        <v>3022927.01</v>
      </c>
      <c r="N49" s="22">
        <v>3022927.01</v>
      </c>
    </row>
    <row r="50" spans="1:14" ht="18" customHeight="1" x14ac:dyDescent="0.25">
      <c r="A50" s="27"/>
      <c r="B50" s="19" t="s">
        <v>17</v>
      </c>
      <c r="C50" s="22">
        <v>107778.48299999998</v>
      </c>
      <c r="D50" s="22">
        <v>93738.377000000008</v>
      </c>
      <c r="E50" s="22">
        <v>132552.394</v>
      </c>
      <c r="F50" s="22">
        <v>112564.04000000002</v>
      </c>
      <c r="G50" s="22">
        <v>1699673.6800000002</v>
      </c>
      <c r="H50" s="22">
        <v>328908.77000000025</v>
      </c>
      <c r="I50" s="22">
        <v>990043.81</v>
      </c>
      <c r="J50" s="22">
        <v>491811.49</v>
      </c>
      <c r="K50" s="22">
        <v>906648.85</v>
      </c>
      <c r="L50" s="22">
        <v>248337.6100000001</v>
      </c>
      <c r="M50" s="22">
        <v>4493231.28</v>
      </c>
      <c r="N50" s="22">
        <v>4493231.28</v>
      </c>
    </row>
    <row r="51" spans="1:14" ht="9" customHeight="1" x14ac:dyDescent="0.25">
      <c r="A51" s="27"/>
      <c r="B51" s="29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ht="18" customHeight="1" x14ac:dyDescent="0.25">
      <c r="A52" s="13" t="s">
        <v>25</v>
      </c>
      <c r="B52" s="14" t="s">
        <v>14</v>
      </c>
      <c r="C52" s="15">
        <f t="shared" ref="C52:G52" si="23">+SUM(C53:C55)</f>
        <v>1231127.0686999997</v>
      </c>
      <c r="D52" s="15">
        <f t="shared" si="23"/>
        <v>1560157.1209999998</v>
      </c>
      <c r="E52" s="15">
        <f t="shared" si="23"/>
        <v>987665.38870000001</v>
      </c>
      <c r="F52" s="15">
        <f t="shared" si="23"/>
        <v>860979.57000000007</v>
      </c>
      <c r="G52" s="15">
        <f t="shared" si="23"/>
        <v>4742920.4699999969</v>
      </c>
      <c r="H52" s="15">
        <f>+SUM(H53:H55)</f>
        <v>2411467.0699999998</v>
      </c>
      <c r="I52" s="15">
        <f>+SUM(I53:I55)</f>
        <v>3205409.26</v>
      </c>
      <c r="J52" s="15">
        <f t="shared" ref="J52:L52" si="24">+SUM(J53:J55)</f>
        <v>1280069.21</v>
      </c>
      <c r="K52" s="15">
        <f t="shared" si="24"/>
        <v>1271067.47</v>
      </c>
      <c r="L52" s="15">
        <f t="shared" si="24"/>
        <v>4814768.29</v>
      </c>
      <c r="M52" s="15">
        <f t="shared" ref="M52:N52" si="25">+SUM(M53:M55)</f>
        <v>11897921.390000001</v>
      </c>
      <c r="N52" s="15">
        <f t="shared" si="25"/>
        <v>11897921.390000001</v>
      </c>
    </row>
    <row r="53" spans="1:14" ht="18" customHeight="1" x14ac:dyDescent="0.25">
      <c r="A53" s="28"/>
      <c r="B53" s="19" t="s">
        <v>15</v>
      </c>
      <c r="C53" s="20">
        <v>69251.013999999996</v>
      </c>
      <c r="D53" s="20">
        <v>74300.591</v>
      </c>
      <c r="E53" s="20">
        <v>111226.23299999998</v>
      </c>
      <c r="F53" s="20">
        <v>97882.070000000022</v>
      </c>
      <c r="G53" s="20">
        <v>1061482.8199999998</v>
      </c>
      <c r="H53" s="20">
        <v>413142.98999999987</v>
      </c>
      <c r="I53" s="20">
        <v>781263.21</v>
      </c>
      <c r="J53" s="20">
        <v>151910.37</v>
      </c>
      <c r="K53" s="20">
        <v>249847.85</v>
      </c>
      <c r="L53" s="20">
        <v>175288.43999999989</v>
      </c>
      <c r="M53" s="20">
        <v>2292205.41</v>
      </c>
      <c r="N53" s="20">
        <v>2292205.41</v>
      </c>
    </row>
    <row r="54" spans="1:14" ht="18" customHeight="1" x14ac:dyDescent="0.25">
      <c r="A54" s="21"/>
      <c r="B54" s="19" t="s">
        <v>16</v>
      </c>
      <c r="C54" s="22">
        <v>933458.08499999985</v>
      </c>
      <c r="D54" s="22">
        <v>992847.09</v>
      </c>
      <c r="E54" s="22">
        <v>505449.05300000001</v>
      </c>
      <c r="F54" s="22">
        <v>430843.44999999995</v>
      </c>
      <c r="G54" s="22">
        <v>2243268.4899999984</v>
      </c>
      <c r="H54" s="22">
        <v>1174111.23</v>
      </c>
      <c r="I54" s="22">
        <v>898689.14</v>
      </c>
      <c r="J54" s="22">
        <v>897470.37</v>
      </c>
      <c r="K54" s="22">
        <v>765944.26</v>
      </c>
      <c r="L54" s="22">
        <v>4475374.9400000004</v>
      </c>
      <c r="M54" s="22">
        <v>8559860.4600000009</v>
      </c>
      <c r="N54" s="22">
        <v>8559860.4600000009</v>
      </c>
    </row>
    <row r="55" spans="1:14" ht="18" customHeight="1" x14ac:dyDescent="0.25">
      <c r="A55" s="21"/>
      <c r="B55" s="19" t="s">
        <v>17</v>
      </c>
      <c r="C55" s="22">
        <v>228417.96970000002</v>
      </c>
      <c r="D55" s="22">
        <v>493009.44</v>
      </c>
      <c r="E55" s="22">
        <v>370990.10270000005</v>
      </c>
      <c r="F55" s="22">
        <v>332254.05000000005</v>
      </c>
      <c r="G55" s="22">
        <v>1438169.1599999992</v>
      </c>
      <c r="H55" s="22">
        <v>824212.85000000009</v>
      </c>
      <c r="I55" s="22">
        <v>1525456.91</v>
      </c>
      <c r="J55" s="22">
        <v>230688.47</v>
      </c>
      <c r="K55" s="22">
        <v>255275.36</v>
      </c>
      <c r="L55" s="22">
        <v>164104.91</v>
      </c>
      <c r="M55" s="22">
        <v>1045855.52</v>
      </c>
      <c r="N55" s="22">
        <v>1045855.52</v>
      </c>
    </row>
    <row r="56" spans="1:14" ht="9" customHeight="1" thickBot="1" x14ac:dyDescent="0.3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</row>
    <row r="57" spans="1:14" ht="11.5" x14ac:dyDescent="0.25">
      <c r="A57" s="33" t="s">
        <v>26</v>
      </c>
    </row>
    <row r="58" spans="1:14" ht="11.5" x14ac:dyDescent="0.25">
      <c r="A58" s="33" t="s">
        <v>27</v>
      </c>
    </row>
    <row r="59" spans="1:14" x14ac:dyDescent="0.25">
      <c r="A59" s="34"/>
    </row>
    <row r="60" spans="1:14" x14ac:dyDescent="0.25">
      <c r="A60" s="34"/>
    </row>
    <row r="61" spans="1:14" ht="14.5" x14ac:dyDescent="0.35">
      <c r="A61" s="35"/>
      <c r="B61" s="36"/>
    </row>
    <row r="62" spans="1:14" ht="14.5" x14ac:dyDescent="0.35">
      <c r="A62" s="35"/>
      <c r="B62" s="36"/>
    </row>
    <row r="63" spans="1:14" ht="14.5" x14ac:dyDescent="0.35">
      <c r="A63" s="35"/>
      <c r="B63" s="36"/>
    </row>
    <row r="64" spans="1:14" ht="14.5" x14ac:dyDescent="0.35">
      <c r="A64" s="35"/>
      <c r="B64" s="36"/>
    </row>
    <row r="65" spans="1:2" ht="14.5" x14ac:dyDescent="0.35">
      <c r="A65" s="35"/>
      <c r="B65" s="36"/>
    </row>
    <row r="66" spans="1:2" ht="14.5" x14ac:dyDescent="0.35">
      <c r="A66" s="35"/>
      <c r="B66" s="36"/>
    </row>
    <row r="67" spans="1:2" ht="14.5" x14ac:dyDescent="0.35">
      <c r="A67" s="35"/>
      <c r="B67" s="36"/>
    </row>
    <row r="68" spans="1:2" ht="14.5" x14ac:dyDescent="0.35">
      <c r="A68" s="35"/>
      <c r="B68" s="36"/>
    </row>
    <row r="69" spans="1:2" ht="14.5" x14ac:dyDescent="0.35">
      <c r="A69" s="35"/>
      <c r="B69" s="36"/>
    </row>
    <row r="70" spans="1:2" ht="14.5" x14ac:dyDescent="0.35">
      <c r="A70" s="35"/>
      <c r="B70" s="36"/>
    </row>
    <row r="71" spans="1:2" ht="14.5" x14ac:dyDescent="0.35">
      <c r="A71" s="35"/>
      <c r="B71" s="36"/>
    </row>
    <row r="72" spans="1:2" ht="14.5" x14ac:dyDescent="0.35">
      <c r="A72" s="35"/>
      <c r="B72" s="36"/>
    </row>
    <row r="73" spans="1:2" ht="14.5" x14ac:dyDescent="0.35">
      <c r="A73" s="35"/>
      <c r="B73" s="36"/>
    </row>
    <row r="74" spans="1:2" ht="14.5" x14ac:dyDescent="0.35">
      <c r="A74" s="35"/>
      <c r="B74" s="36"/>
    </row>
    <row r="75" spans="1:2" ht="14.5" x14ac:dyDescent="0.35">
      <c r="A75" s="35"/>
      <c r="B75" s="36"/>
    </row>
    <row r="76" spans="1:2" ht="14.5" x14ac:dyDescent="0.35">
      <c r="A76" s="35"/>
      <c r="B76" s="36"/>
    </row>
    <row r="77" spans="1:2" ht="14.5" x14ac:dyDescent="0.35">
      <c r="A77" s="35"/>
      <c r="B77" s="36"/>
    </row>
    <row r="78" spans="1:2" ht="14.5" x14ac:dyDescent="0.35">
      <c r="A78" s="35"/>
      <c r="B78" s="36"/>
    </row>
    <row r="79" spans="1:2" ht="14.5" x14ac:dyDescent="0.35">
      <c r="A79" s="35"/>
      <c r="B79" s="36"/>
    </row>
    <row r="80" spans="1:2" ht="14.5" x14ac:dyDescent="0.35">
      <c r="A80" s="35"/>
      <c r="B80" s="36"/>
    </row>
    <row r="81" spans="1:2" ht="14.5" x14ac:dyDescent="0.35">
      <c r="A81" s="35"/>
      <c r="B81" s="36"/>
    </row>
    <row r="82" spans="1:2" ht="14.5" x14ac:dyDescent="0.35">
      <c r="A82" s="35"/>
      <c r="B82" s="36"/>
    </row>
    <row r="83" spans="1:2" ht="14.5" x14ac:dyDescent="0.35">
      <c r="A83" s="35"/>
      <c r="B83" s="36"/>
    </row>
    <row r="84" spans="1:2" ht="14.5" x14ac:dyDescent="0.35">
      <c r="A84" s="35"/>
      <c r="B84" s="36"/>
    </row>
    <row r="85" spans="1:2" ht="14.5" x14ac:dyDescent="0.35">
      <c r="A85" s="35"/>
      <c r="B85" s="36"/>
    </row>
    <row r="86" spans="1:2" ht="14.5" x14ac:dyDescent="0.35">
      <c r="A86" s="35"/>
      <c r="B86" s="36"/>
    </row>
    <row r="87" spans="1:2" ht="14.5" x14ac:dyDescent="0.35">
      <c r="A87" s="35"/>
      <c r="B87" s="36"/>
    </row>
    <row r="88" spans="1:2" ht="14.5" x14ac:dyDescent="0.35">
      <c r="A88" s="35"/>
      <c r="B88" s="36"/>
    </row>
    <row r="89" spans="1:2" ht="14.5" x14ac:dyDescent="0.35">
      <c r="A89" s="35"/>
      <c r="B89" s="36"/>
    </row>
    <row r="90" spans="1:2" ht="14.5" x14ac:dyDescent="0.35">
      <c r="A90" s="35"/>
      <c r="B90" s="36"/>
    </row>
    <row r="91" spans="1:2" ht="14.5" x14ac:dyDescent="0.35">
      <c r="A91" s="35"/>
      <c r="B91" s="36"/>
    </row>
    <row r="92" spans="1:2" ht="14.5" x14ac:dyDescent="0.35">
      <c r="A92" s="35"/>
      <c r="B92" s="36"/>
    </row>
    <row r="93" spans="1:2" ht="14.5" x14ac:dyDescent="0.35">
      <c r="A93" s="35"/>
      <c r="B93" s="36"/>
    </row>
    <row r="94" spans="1:2" ht="14.5" x14ac:dyDescent="0.35">
      <c r="A94" s="35"/>
      <c r="B94" s="36"/>
    </row>
    <row r="95" spans="1:2" ht="14.5" x14ac:dyDescent="0.35">
      <c r="A95" s="35"/>
      <c r="B95" s="36"/>
    </row>
    <row r="96" spans="1:2" ht="14.5" x14ac:dyDescent="0.35">
      <c r="A96" s="35"/>
      <c r="B96" s="36"/>
    </row>
    <row r="97" spans="1:2" ht="14.5" x14ac:dyDescent="0.35">
      <c r="A97" s="35"/>
      <c r="B97" s="36"/>
    </row>
    <row r="98" spans="1:2" ht="14.5" x14ac:dyDescent="0.35">
      <c r="A98" s="35"/>
      <c r="B98" s="36"/>
    </row>
    <row r="99" spans="1:2" ht="14.5" x14ac:dyDescent="0.35">
      <c r="A99" s="35"/>
      <c r="B99" s="36"/>
    </row>
    <row r="100" spans="1:2" ht="14.5" x14ac:dyDescent="0.35">
      <c r="A100" s="35"/>
      <c r="B100" s="37"/>
    </row>
  </sheetData>
  <mergeCells count="18">
    <mergeCell ref="A2:N2"/>
    <mergeCell ref="K6:K7"/>
    <mergeCell ref="N6:N7"/>
    <mergeCell ref="L6:L7"/>
    <mergeCell ref="A5:F5"/>
    <mergeCell ref="A6:A7"/>
    <mergeCell ref="B6:B7"/>
    <mergeCell ref="C6:C7"/>
    <mergeCell ref="D6:D7"/>
    <mergeCell ref="E6:E7"/>
    <mergeCell ref="F6:F7"/>
    <mergeCell ref="A4:N4"/>
    <mergeCell ref="M6:M7"/>
    <mergeCell ref="A9:B9"/>
    <mergeCell ref="G6:G7"/>
    <mergeCell ref="H6:H7"/>
    <mergeCell ref="I6:I7"/>
    <mergeCell ref="J6:J7"/>
  </mergeCells>
  <phoneticPr fontId="15" type="noConversion"/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2.3</vt:lpstr>
      <vt:lpstr>'2.3'!Área_de_impresión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Silma Soncco Soto</dc:creator>
  <cp:keywords/>
  <dc:description/>
  <cp:lastModifiedBy>Silma Soncco Soto</cp:lastModifiedBy>
  <cp:revision/>
  <dcterms:created xsi:type="dcterms:W3CDTF">2018-02-01T16:05:11Z</dcterms:created>
  <dcterms:modified xsi:type="dcterms:W3CDTF">2023-12-19T16:29:52Z</dcterms:modified>
  <cp:category/>
  <cp:contentStatus/>
</cp:coreProperties>
</file>