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L:\ESTADISTICAS\PIEP\01 Datos portuarios\DATOS HISTORICOS\1. Operaciones\NAVES\"/>
    </mc:Choice>
  </mc:AlternateContent>
  <xr:revisionPtr revIDLastSave="0" documentId="13_ncr:1_{65FABA93-DBA8-4C2E-8065-9C39D097C310}" xr6:coauthVersionLast="47" xr6:coauthVersionMax="47" xr10:uidLastSave="{00000000-0000-0000-0000-000000000000}"/>
  <bookViews>
    <workbookView xWindow="-110" yWindow="-110" windowWidth="19420" windowHeight="10420" xr2:uid="{56A4E3DF-96A6-4611-803B-86DAA5972252}"/>
  </bookViews>
  <sheets>
    <sheet name="Cruceros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" localSheetId="0" hidden="1">{"'Sheet1'!$A$1:$H$15"}</definedName>
    <definedName name="a" hidden="1">{"'Sheet1'!$A$1:$H$15"}</definedName>
    <definedName name="aaaa">#REF!</definedName>
    <definedName name="activdad">#REF!</definedName>
    <definedName name="Actividad_Pesquera">#REF!</definedName>
    <definedName name="ca">#REF!</definedName>
    <definedName name="cabot">#REF!</definedName>
    <definedName name="CABOTAJE__DESCARGA">#REF!</definedName>
    <definedName name="CABOTAJE_DESCARGA">#REF!</definedName>
    <definedName name="CABOTAJE_EMBARQUE">#REF!</definedName>
    <definedName name="cad">#REF!</definedName>
    <definedName name="CALLAOIMPMENSUAL">#REF!</definedName>
    <definedName name="CONT20">[1]Constantes!$B$25</definedName>
    <definedName name="csf">#REF!</definedName>
    <definedName name="DIRECTO">[1]Constantes!$B$19</definedName>
    <definedName name="eee">#REF!</definedName>
    <definedName name="eeeeedddf">#REF!</definedName>
    <definedName name="eeeeii">#REF!</definedName>
    <definedName name="EnvaseIngreso">[1]Data!$J$23:$J$201</definedName>
    <definedName name="ert">#REF!</definedName>
    <definedName name="EXPORTACION">#REF!</definedName>
    <definedName name="fr">#REF!</definedName>
    <definedName name="grua">#REF!</definedName>
    <definedName name="gruas">#REF!</definedName>
    <definedName name="gruass">#REF!</definedName>
    <definedName name="gruasss">#REF!</definedName>
    <definedName name="HTML_CodePage" hidden="1">1252</definedName>
    <definedName name="HTML_Control" localSheetId="0" hidden="1">{"'Sheet1'!$A$1:$H$15"}</definedName>
    <definedName name="HTML_Control" hidden="1">{"'Sheet1'!$A$1:$H$15"}</definedName>
    <definedName name="HTML_Description" hidden="1">""</definedName>
    <definedName name="HTML_Email" hidden="1">""</definedName>
    <definedName name="HTML_Header" hidden="1">"Sheet1"</definedName>
    <definedName name="HTML_LastUpdate" hidden="1">"10/20/01"</definedName>
    <definedName name="HTML_LineAfter" hidden="1">FALSE</definedName>
    <definedName name="HTML_LineBefore" hidden="1">FALSE</definedName>
    <definedName name="HTML_Name" hidden="1">"Jon Peltier"</definedName>
    <definedName name="HTML_OBDlg2" hidden="1">TRUE</definedName>
    <definedName name="HTML_OBDlg4" hidden="1">TRUE</definedName>
    <definedName name="HTML_OS" hidden="1">0</definedName>
    <definedName name="HTML_PathFile" hidden="1">"C:\_Dad's\Computer Files\Web Site\GeocitiesX\Backup Files\MyHTML.htm"</definedName>
    <definedName name="HTML_Title" hidden="1">"ConditionalChart1"</definedName>
    <definedName name="impo">#REF!</definedName>
    <definedName name="impor">#REF!</definedName>
    <definedName name="IMPORTACION">#REF!</definedName>
    <definedName name="importacionmensual">#REF!</definedName>
    <definedName name="inpor">#REF!</definedName>
    <definedName name="JUL">'[2]2005'!$J$14='[2]ESTAD 2005'!$C$15</definedName>
    <definedName name="Less_1">#REF!</definedName>
    <definedName name="Less_2">#REF!</definedName>
    <definedName name="Less_3">#REF!</definedName>
    <definedName name="Less_4">#REF!</definedName>
    <definedName name="Less_5">#REF!</definedName>
    <definedName name="Less_6">#REF!</definedName>
    <definedName name="mes">[3]MENSUAL!$B$7:$M$7</definedName>
    <definedName name="MESRPTE">[1]Data!$D$7</definedName>
    <definedName name="Modalidad">[1]Data!$L$23:$L$201</definedName>
    <definedName name="nacio">#REF!</definedName>
    <definedName name="Operación">[1]Data!$M$23:$M$201</definedName>
    <definedName name="PesoCarga">[1]Data!$N$23:$N$201</definedName>
    <definedName name="Producto">[1]Data!$F$23:$F$201</definedName>
    <definedName name="Producto_2">[4]Data!$G$23:$G$294</definedName>
    <definedName name="SA">#REF!</definedName>
    <definedName name="shift_rehandles">'[5]Casco Terminals Limited (1)'!$T$43:$U$43</definedName>
    <definedName name="terres1">#REF!</definedName>
    <definedName name="total_moves">#REF!</definedName>
    <definedName name="tra">#REF!</definedName>
    <definedName name="tranboli1">#REF!</definedName>
    <definedName name="trans1">#REF!</definedName>
    <definedName name="trans3">#REF!</definedName>
    <definedName name="TRANSBORDO">#REF!</definedName>
    <definedName name="Transito">#REF!</definedName>
    <definedName name="TRANSITO_BOLIVIA">#REF!</definedName>
    <definedName name="transto1">#REF!</definedName>
    <definedName name="Trasbordo">#REF!</definedName>
    <definedName name="trasg">#REF!</definedName>
    <definedName name="via">#REF!</definedName>
    <definedName name="VIA_TERRESTRE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8" i="1" l="1"/>
  <c r="AF17" i="1"/>
  <c r="AF11" i="1"/>
  <c r="AF12" i="1"/>
  <c r="AF13" i="1"/>
  <c r="AF15" i="1"/>
  <c r="AF16" i="1"/>
  <c r="AF10" i="1"/>
  <c r="AF9" i="1"/>
  <c r="AF8" i="1"/>
  <c r="AE17" i="1"/>
  <c r="AE18" i="1"/>
  <c r="AE11" i="1"/>
  <c r="AE12" i="1"/>
  <c r="AE13" i="1"/>
  <c r="AE15" i="1"/>
  <c r="AE16" i="1"/>
  <c r="AE10" i="1"/>
  <c r="AE9" i="1"/>
  <c r="AE8" i="1"/>
  <c r="AD17" i="1" l="1"/>
  <c r="AC17" i="1"/>
  <c r="AD9" i="1"/>
  <c r="AD8" i="1" s="1"/>
  <c r="AC9" i="1"/>
  <c r="AC8" i="1" s="1"/>
  <c r="AB17" i="1"/>
  <c r="AA17" i="1"/>
  <c r="AB9" i="1"/>
  <c r="AB8" i="1" s="1"/>
  <c r="AA9" i="1"/>
  <c r="AA8" i="1" s="1"/>
  <c r="Z17" i="1"/>
  <c r="Y17" i="1"/>
  <c r="Z9" i="1"/>
  <c r="Y9" i="1"/>
  <c r="O411" i="1"/>
  <c r="O410" i="1"/>
  <c r="O409" i="1"/>
  <c r="O408" i="1"/>
  <c r="O407" i="1"/>
  <c r="O406" i="1"/>
  <c r="O405" i="1"/>
  <c r="O404" i="1"/>
  <c r="O403" i="1"/>
  <c r="X17" i="1"/>
  <c r="W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X9" i="1"/>
  <c r="W9" i="1"/>
  <c r="W8" i="1" s="1"/>
  <c r="T9" i="1"/>
  <c r="T8" i="1" s="1"/>
  <c r="S9" i="1"/>
  <c r="S8" i="1" s="1"/>
  <c r="R9" i="1"/>
  <c r="R8" i="1" s="1"/>
  <c r="Q9" i="1"/>
  <c r="P9" i="1"/>
  <c r="P8" i="1" s="1"/>
  <c r="O9" i="1"/>
  <c r="O8" i="1" s="1"/>
  <c r="N9" i="1"/>
  <c r="N8" i="1" s="1"/>
  <c r="M9" i="1"/>
  <c r="M8" i="1" s="1"/>
  <c r="L9" i="1"/>
  <c r="L8" i="1" s="1"/>
  <c r="K9" i="1"/>
  <c r="K8" i="1" s="1"/>
  <c r="J9" i="1"/>
  <c r="J8" i="1" s="1"/>
  <c r="I9" i="1"/>
  <c r="H9" i="1"/>
  <c r="H8" i="1" s="1"/>
  <c r="G9" i="1"/>
  <c r="G8" i="1" s="1"/>
  <c r="F9" i="1"/>
  <c r="F8" i="1" s="1"/>
  <c r="E9" i="1"/>
  <c r="E8" i="1" s="1"/>
  <c r="D9" i="1"/>
  <c r="D8" i="1" s="1"/>
  <c r="C9" i="1"/>
  <c r="C8" i="1" s="1"/>
  <c r="Q8" i="1"/>
  <c r="I8" i="1"/>
  <c r="Z8" i="1" l="1"/>
  <c r="Y8" i="1"/>
  <c r="X8" i="1"/>
</calcChain>
</file>

<file path=xl/sharedStrings.xml><?xml version="1.0" encoding="utf-8"?>
<sst xmlns="http://schemas.openxmlformats.org/spreadsheetml/2006/main" count="110" uniqueCount="46">
  <si>
    <t>NAVES CRUCEROS</t>
  </si>
  <si>
    <t>Ambito</t>
  </si>
  <si>
    <t>Año 2010</t>
  </si>
  <si>
    <t>Año 2011</t>
  </si>
  <si>
    <t>Año 2012</t>
  </si>
  <si>
    <t>Año 2013</t>
  </si>
  <si>
    <t>Año 2014</t>
  </si>
  <si>
    <t>Año 2015</t>
  </si>
  <si>
    <t>Año 2016</t>
  </si>
  <si>
    <t>Año 2017</t>
  </si>
  <si>
    <t>Año 2018</t>
  </si>
  <si>
    <t>Año 2019</t>
  </si>
  <si>
    <t>Año 2020</t>
  </si>
  <si>
    <t>Naves</t>
  </si>
  <si>
    <t>Pasajeros</t>
  </si>
  <si>
    <t>TOTAL</t>
  </si>
  <si>
    <t>Maritimo</t>
  </si>
  <si>
    <t>Callao</t>
  </si>
  <si>
    <t>Salaverry</t>
  </si>
  <si>
    <t>Pisco</t>
  </si>
  <si>
    <t>Matarani</t>
  </si>
  <si>
    <t>Ilo</t>
  </si>
  <si>
    <t>-</t>
  </si>
  <si>
    <t>Paita</t>
  </si>
  <si>
    <t>San Nicolás</t>
  </si>
  <si>
    <t>Fluvial</t>
  </si>
  <si>
    <t>Iquitos</t>
  </si>
  <si>
    <t>Fuente: Sistema de Redenaves Electronico APN</t>
  </si>
  <si>
    <t>Elaborado por el área de Estadísticas - APN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</si>
  <si>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</si>
  <si>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</si>
  <si>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</si>
  <si>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</si>
  <si>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</si>
  <si>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</si>
  <si>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</si>
  <si>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</si>
  <si>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</si>
  <si>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</si>
  <si>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</si>
  <si>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</si>
  <si>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Año 2021</t>
  </si>
  <si>
    <t>Año 2022</t>
  </si>
  <si>
    <t>Año 2023</t>
  </si>
  <si>
    <t>Evolución del movimiento de naves cruceros atendidos a nivel nacional, 
Año 2010 - 2023</t>
  </si>
  <si>
    <t>Variacion 2023/2010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</si>
</sst>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 style="medium">
        <color theme="8" tint="-0.499984740745262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theme="8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theme="8"/>
      </bottom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0" fillId="3" borderId="0" xfId="0" applyFill="1"/>
    <xf numFmtId="0" fontId="0" fillId="3" borderId="0" xfId="0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3" fontId="6" fillId="3" borderId="3" xfId="0" applyNumberFormat="1" applyFont="1" applyFill="1" applyBorder="1" applyAlignment="1">
      <alignment horizontal="center" vertical="center"/>
    </xf>
    <xf numFmtId="3" fontId="6" fillId="4" borderId="3" xfId="0" applyNumberFormat="1" applyFont="1" applyFill="1" applyBorder="1" applyAlignment="1">
      <alignment horizontal="center" vertical="center"/>
    </xf>
    <xf numFmtId="9" fontId="6" fillId="3" borderId="0" xfId="1" applyFont="1" applyFill="1" applyBorder="1" applyAlignment="1">
      <alignment horizontal="center" vertical="center"/>
    </xf>
    <xf numFmtId="9" fontId="6" fillId="4" borderId="4" xfId="1" applyFont="1" applyFill="1" applyBorder="1" applyAlignment="1">
      <alignment horizontal="center" vertical="center"/>
    </xf>
    <xf numFmtId="0" fontId="6" fillId="3" borderId="5" xfId="0" applyFont="1" applyFill="1" applyBorder="1"/>
    <xf numFmtId="3" fontId="6" fillId="3" borderId="5" xfId="0" applyNumberFormat="1" applyFont="1" applyFill="1" applyBorder="1" applyAlignment="1">
      <alignment horizontal="center"/>
    </xf>
    <xf numFmtId="3" fontId="6" fillId="5" borderId="5" xfId="0" applyNumberFormat="1" applyFont="1" applyFill="1" applyBorder="1" applyAlignment="1">
      <alignment horizontal="center"/>
    </xf>
    <xf numFmtId="9" fontId="6" fillId="3" borderId="6" xfId="1" applyFont="1" applyFill="1" applyBorder="1" applyAlignment="1">
      <alignment horizontal="center" vertical="center"/>
    </xf>
    <xf numFmtId="9" fontId="6" fillId="4" borderId="0" xfId="1" applyFont="1" applyFill="1" applyBorder="1" applyAlignment="1">
      <alignment horizontal="center" vertical="center"/>
    </xf>
    <xf numFmtId="0" fontId="7" fillId="0" borderId="0" xfId="0" applyFont="1"/>
    <xf numFmtId="0" fontId="7" fillId="3" borderId="0" xfId="0" applyFont="1" applyFill="1"/>
    <xf numFmtId="3" fontId="7" fillId="0" borderId="0" xfId="0" applyNumberFormat="1" applyFont="1" applyAlignment="1">
      <alignment horizontal="center"/>
    </xf>
    <xf numFmtId="3" fontId="7" fillId="5" borderId="0" xfId="0" applyNumberFormat="1" applyFont="1" applyFill="1" applyAlignment="1">
      <alignment horizontal="center"/>
    </xf>
    <xf numFmtId="9" fontId="7" fillId="3" borderId="0" xfId="1" applyFont="1" applyFill="1" applyBorder="1" applyAlignment="1">
      <alignment horizontal="center" vertical="center"/>
    </xf>
    <xf numFmtId="9" fontId="7" fillId="4" borderId="0" xfId="1" applyFont="1" applyFill="1" applyBorder="1" applyAlignment="1">
      <alignment horizontal="center" vertical="center"/>
    </xf>
    <xf numFmtId="3" fontId="7" fillId="3" borderId="0" xfId="0" applyNumberFormat="1" applyFont="1" applyFill="1" applyAlignment="1">
      <alignment horizontal="center"/>
    </xf>
    <xf numFmtId="0" fontId="6" fillId="3" borderId="0" xfId="0" applyFont="1" applyFill="1"/>
    <xf numFmtId="3" fontId="6" fillId="3" borderId="0" xfId="0" applyNumberFormat="1" applyFont="1" applyFill="1" applyAlignment="1">
      <alignment horizontal="center"/>
    </xf>
    <xf numFmtId="3" fontId="6" fillId="5" borderId="0" xfId="0" applyNumberFormat="1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7" fillId="3" borderId="7" xfId="0" applyFont="1" applyFill="1" applyBorder="1" applyAlignment="1">
      <alignment horizontal="left" vertical="center"/>
    </xf>
    <xf numFmtId="3" fontId="7" fillId="3" borderId="7" xfId="0" applyNumberFormat="1" applyFont="1" applyFill="1" applyBorder="1" applyAlignment="1">
      <alignment horizontal="center"/>
    </xf>
    <xf numFmtId="3" fontId="7" fillId="5" borderId="7" xfId="0" applyNumberFormat="1" applyFont="1" applyFill="1" applyBorder="1" applyAlignment="1">
      <alignment horizontal="center"/>
    </xf>
    <xf numFmtId="9" fontId="7" fillId="3" borderId="4" xfId="1" applyFont="1" applyFill="1" applyBorder="1" applyAlignment="1">
      <alignment horizontal="center" vertical="center"/>
    </xf>
    <xf numFmtId="9" fontId="7" fillId="4" borderId="4" xfId="1" applyFont="1" applyFill="1" applyBorder="1" applyAlignment="1">
      <alignment horizontal="center" vertical="center"/>
    </xf>
    <xf numFmtId="0" fontId="8" fillId="3" borderId="0" xfId="0" applyFont="1" applyFill="1"/>
    <xf numFmtId="17" fontId="3" fillId="6" borderId="8" xfId="0" applyNumberFormat="1" applyFont="1" applyFill="1" applyBorder="1"/>
    <xf numFmtId="0" fontId="0" fillId="7" borderId="0" xfId="0" applyFill="1"/>
    <xf numFmtId="0" fontId="0" fillId="4" borderId="0" xfId="0" applyFill="1"/>
    <xf numFmtId="0" fontId="2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PE" sz="10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PERÚ: Naves cruceros atendidos</a:t>
            </a:r>
            <a:r>
              <a:rPr lang="es-PE" sz="1000" b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en los puertos a nivel nacional, por ámbito,</a:t>
            </a:r>
          </a:p>
          <a:p>
            <a:pPr>
              <a:defRPr b="1">
                <a:solidFill>
                  <a:sysClr val="windowText" lastClr="000000"/>
                </a:solidFill>
              </a:defRPr>
            </a:pPr>
            <a:r>
              <a:rPr lang="es-PE" sz="1000" b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Año 2010 - 2023</a:t>
            </a:r>
            <a:endParaRPr lang="es-PE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0216025746524588"/>
          <c:y val="4.551977852297996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>
        <c:manualLayout>
          <c:layoutTarget val="inner"/>
          <c:xMode val="edge"/>
          <c:yMode val="edge"/>
          <c:x val="8.5268312602706342E-2"/>
          <c:y val="0.28373696593113396"/>
          <c:w val="0.89632934528102448"/>
          <c:h val="0.633060203464247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Cruceros!$B$9</c:f>
              <c:strCache>
                <c:ptCount val="1"/>
                <c:pt idx="0">
                  <c:v>Maritimo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-3.5271335860187292E-3"/>
                  <c:y val="-3.64158228183839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07C-4DF6-88EA-DD52E74AF00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spPr>
              <a:ln w="25400" cap="rnd" cmpd="sng">
                <a:solidFill>
                  <a:srgbClr val="C00000"/>
                </a:solidFill>
                <a:prstDash val="sysDot"/>
                <a:headEnd w="lg" len="med"/>
              </a:ln>
              <a:effectLst/>
            </c:spPr>
            <c:trendlineType val="poly"/>
            <c:order val="5"/>
            <c:dispRSqr val="0"/>
            <c:dispEq val="0"/>
          </c:trendline>
          <c:cat>
            <c:strRef>
              <c:f>Cruceros!$B$389:$O$389</c:f>
              <c:strCache>
                <c:ptCount val="14"/>
                <c:pt idx="0">
                  <c:v>Año 2010</c:v>
                </c:pt>
                <c:pt idx="1">
                  <c:v>Año 2011</c:v>
                </c:pt>
                <c:pt idx="2">
                  <c:v>Año 2012</c:v>
                </c:pt>
                <c:pt idx="3">
                  <c:v>Año 2013</c:v>
                </c:pt>
                <c:pt idx="4">
                  <c:v>Año 2014</c:v>
                </c:pt>
                <c:pt idx="5">
                  <c:v>Año 2015</c:v>
                </c:pt>
                <c:pt idx="6">
                  <c:v>Año 2016</c:v>
                </c:pt>
                <c:pt idx="7">
                  <c:v>Año 2017</c:v>
                </c:pt>
                <c:pt idx="8">
                  <c:v>Año 2018</c:v>
                </c:pt>
                <c:pt idx="9">
                  <c:v>Año 2019</c:v>
                </c:pt>
                <c:pt idx="10">
                  <c:v>Año 2020</c:v>
                </c:pt>
                <c:pt idx="11">
                  <c:v>Año 2021</c:v>
                </c:pt>
                <c:pt idx="12">
                  <c:v>Año 2022</c:v>
                </c:pt>
                <c:pt idx="13">
                  <c:v>Año 2023</c:v>
                </c:pt>
              </c:strCache>
            </c:strRef>
          </c:cat>
          <c:val>
            <c:numRef>
              <c:f>(Cruceros!$C$9,Cruceros!$E$9,Cruceros!$G$9,Cruceros!$I$9,Cruceros!$K$9,Cruceros!$M$9,Cruceros!$O$9,Cruceros!$Q$9,Cruceros!$S$9,Cruceros!$U$9,Cruceros!$W$9,Cruceros!$Y$9,Cruceros!$AA$9,Cruceros!$AC$9)</c:f>
              <c:numCache>
                <c:formatCode>#,##0</c:formatCode>
                <c:ptCount val="14"/>
                <c:pt idx="0">
                  <c:v>51</c:v>
                </c:pt>
                <c:pt idx="1">
                  <c:v>60</c:v>
                </c:pt>
                <c:pt idx="2">
                  <c:v>74</c:v>
                </c:pt>
                <c:pt idx="3">
                  <c:v>64</c:v>
                </c:pt>
                <c:pt idx="4">
                  <c:v>77</c:v>
                </c:pt>
                <c:pt idx="5">
                  <c:v>77</c:v>
                </c:pt>
                <c:pt idx="6">
                  <c:v>81</c:v>
                </c:pt>
                <c:pt idx="7">
                  <c:v>82</c:v>
                </c:pt>
                <c:pt idx="8">
                  <c:v>78</c:v>
                </c:pt>
                <c:pt idx="9">
                  <c:v>89</c:v>
                </c:pt>
                <c:pt idx="10">
                  <c:v>27</c:v>
                </c:pt>
                <c:pt idx="11">
                  <c:v>0</c:v>
                </c:pt>
                <c:pt idx="12">
                  <c:v>0</c:v>
                </c:pt>
                <c:pt idx="13">
                  <c:v>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7C-4DF6-88EA-DD52E74AF007}"/>
            </c:ext>
          </c:extLst>
        </c:ser>
        <c:ser>
          <c:idx val="0"/>
          <c:order val="1"/>
          <c:tx>
            <c:strRef>
              <c:f>Cruceros!$B$17</c:f>
              <c:strCache>
                <c:ptCount val="1"/>
                <c:pt idx="0">
                  <c:v>Fluvial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Cruceros!$B$389:$O$389</c:f>
              <c:strCache>
                <c:ptCount val="14"/>
                <c:pt idx="0">
                  <c:v>Año 2010</c:v>
                </c:pt>
                <c:pt idx="1">
                  <c:v>Año 2011</c:v>
                </c:pt>
                <c:pt idx="2">
                  <c:v>Año 2012</c:v>
                </c:pt>
                <c:pt idx="3">
                  <c:v>Año 2013</c:v>
                </c:pt>
                <c:pt idx="4">
                  <c:v>Año 2014</c:v>
                </c:pt>
                <c:pt idx="5">
                  <c:v>Año 2015</c:v>
                </c:pt>
                <c:pt idx="6">
                  <c:v>Año 2016</c:v>
                </c:pt>
                <c:pt idx="7">
                  <c:v>Año 2017</c:v>
                </c:pt>
                <c:pt idx="8">
                  <c:v>Año 2018</c:v>
                </c:pt>
                <c:pt idx="9">
                  <c:v>Año 2019</c:v>
                </c:pt>
                <c:pt idx="10">
                  <c:v>Año 2020</c:v>
                </c:pt>
                <c:pt idx="11">
                  <c:v>Año 2021</c:v>
                </c:pt>
                <c:pt idx="12">
                  <c:v>Año 2022</c:v>
                </c:pt>
                <c:pt idx="13">
                  <c:v>Año 2023</c:v>
                </c:pt>
              </c:strCache>
            </c:strRef>
          </c:cat>
          <c:val>
            <c:numRef>
              <c:f>(Cruceros!$C$17,Cruceros!$E$17,Cruceros!$G$17,Cruceros!$I$17,Cruceros!$K$17,Cruceros!$M$17,Cruceros!$O$17,Cruceros!$Q$17,Cruceros!$S$17,Cruceros!$U$17,Cruceros!$W$17,Cruceros!$Y$17,Cruceros!$AA$17,Cruceros!$AC$17)</c:f>
              <c:numCache>
                <c:formatCode>#,##0</c:formatCode>
                <c:ptCount val="14"/>
                <c:pt idx="0">
                  <c:v>1</c:v>
                </c:pt>
                <c:pt idx="1">
                  <c:v>1</c:v>
                </c:pt>
                <c:pt idx="2" formatCode="General">
                  <c:v>4</c:v>
                </c:pt>
                <c:pt idx="3" formatCode="General">
                  <c:v>1</c:v>
                </c:pt>
                <c:pt idx="4" formatCode="General">
                  <c:v>1</c:v>
                </c:pt>
                <c:pt idx="5" formatCode="General">
                  <c:v>2</c:v>
                </c:pt>
                <c:pt idx="6" formatCode="General">
                  <c:v>2</c:v>
                </c:pt>
                <c:pt idx="7" formatCode="General">
                  <c:v>1</c:v>
                </c:pt>
                <c:pt idx="8" formatCode="General">
                  <c:v>2</c:v>
                </c:pt>
                <c:pt idx="9" formatCode="General">
                  <c:v>0</c:v>
                </c:pt>
                <c:pt idx="10" formatCode="General">
                  <c:v>1</c:v>
                </c:pt>
                <c:pt idx="11" formatCode="General">
                  <c:v>0</c:v>
                </c:pt>
                <c:pt idx="12" formatCode="General">
                  <c:v>0</c:v>
                </c:pt>
                <c:pt idx="13" formatCode="General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7C-4DF6-88EA-DD52E74AF0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-27"/>
        <c:axId val="210244128"/>
        <c:axId val="210244688"/>
      </c:barChart>
      <c:catAx>
        <c:axId val="210244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PE"/>
          </a:p>
        </c:txPr>
        <c:crossAx val="210244688"/>
        <c:crosses val="autoZero"/>
        <c:auto val="1"/>
        <c:lblAlgn val="ctr"/>
        <c:lblOffset val="100"/>
        <c:noMultiLvlLbl val="0"/>
      </c:catAx>
      <c:valAx>
        <c:axId val="21024468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PE" sz="900">
                    <a:latin typeface="Arial" panose="020B0604020202020204" pitchFamily="34" charset="0"/>
                    <a:cs typeface="Arial" panose="020B0604020202020204" pitchFamily="34" charset="0"/>
                  </a:rPr>
                  <a:t>Cantidad de naves</a:t>
                </a:r>
              </a:p>
            </c:rich>
          </c:tx>
          <c:layout>
            <c:manualLayout>
              <c:xMode val="edge"/>
              <c:yMode val="edge"/>
              <c:x val="9.4227234886961626E-3"/>
              <c:y val="0.384208077717674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PE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PE"/>
          </a:p>
        </c:txPr>
        <c:crossAx val="210244128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11449242256448995"/>
          <c:y val="0.18369488701775916"/>
          <c:w val="0.18537156061080506"/>
          <c:h val="8.37967414566738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s-PE" sz="10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PERÚ: Cantidad</a:t>
            </a:r>
            <a:r>
              <a:rPr lang="es-PE" sz="1000" b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de pasajeros </a:t>
            </a:r>
            <a:r>
              <a:rPr lang="es-PE" sz="1000" b="1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atendidos</a:t>
            </a:r>
            <a:r>
              <a:rPr lang="es-PE" sz="1000" b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en los puertos a nivel nacional, por ámbito,</a:t>
            </a:r>
          </a:p>
          <a:p>
            <a:pPr>
              <a:defRPr b="1">
                <a:solidFill>
                  <a:sysClr val="windowText" lastClr="000000"/>
                </a:solidFill>
              </a:defRPr>
            </a:pPr>
            <a:r>
              <a:rPr lang="es-PE" sz="1000" b="1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Año 2010 - 2023</a:t>
            </a:r>
            <a:endParaRPr lang="es-PE" sz="10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layout>
        <c:manualLayout>
          <c:xMode val="edge"/>
          <c:yMode val="edge"/>
          <c:x val="0.21417638257434246"/>
          <c:y val="5.007175637527795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>
        <c:manualLayout>
          <c:layoutTarget val="inner"/>
          <c:xMode val="edge"/>
          <c:yMode val="edge"/>
          <c:x val="0.12230321823167019"/>
          <c:y val="0.28373696593113396"/>
          <c:w val="0.85929444830562196"/>
          <c:h val="0.5766986762705036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Cruceros!$B$9</c:f>
              <c:strCache>
                <c:ptCount val="1"/>
                <c:pt idx="0">
                  <c:v>Maritimo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25400" cap="rnd" cmpd="sng">
                <a:solidFill>
                  <a:srgbClr val="038ED3"/>
                </a:solidFill>
                <a:prstDash val="sysDot"/>
                <a:headEnd w="lg" len="med"/>
              </a:ln>
              <a:effectLst/>
            </c:spPr>
            <c:trendlineType val="poly"/>
            <c:order val="5"/>
            <c:dispRSqr val="0"/>
            <c:dispEq val="0"/>
          </c:trendline>
          <c:cat>
            <c:strRef>
              <c:f>Cruceros!$B$389:$O$389</c:f>
              <c:strCache>
                <c:ptCount val="14"/>
                <c:pt idx="0">
                  <c:v>Año 2010</c:v>
                </c:pt>
                <c:pt idx="1">
                  <c:v>Año 2011</c:v>
                </c:pt>
                <c:pt idx="2">
                  <c:v>Año 2012</c:v>
                </c:pt>
                <c:pt idx="3">
                  <c:v>Año 2013</c:v>
                </c:pt>
                <c:pt idx="4">
                  <c:v>Año 2014</c:v>
                </c:pt>
                <c:pt idx="5">
                  <c:v>Año 2015</c:v>
                </c:pt>
                <c:pt idx="6">
                  <c:v>Año 2016</c:v>
                </c:pt>
                <c:pt idx="7">
                  <c:v>Año 2017</c:v>
                </c:pt>
                <c:pt idx="8">
                  <c:v>Año 2018</c:v>
                </c:pt>
                <c:pt idx="9">
                  <c:v>Año 2019</c:v>
                </c:pt>
                <c:pt idx="10">
                  <c:v>Año 2020</c:v>
                </c:pt>
                <c:pt idx="11">
                  <c:v>Año 2021</c:v>
                </c:pt>
                <c:pt idx="12">
                  <c:v>Año 2022</c:v>
                </c:pt>
                <c:pt idx="13">
                  <c:v>Año 2023</c:v>
                </c:pt>
              </c:strCache>
            </c:strRef>
          </c:cat>
          <c:val>
            <c:numRef>
              <c:f>(Cruceros!$D$9,Cruceros!$F$9,Cruceros!$H$9,Cruceros!$J$9,Cruceros!$L$9,Cruceros!$N$9,Cruceros!$P$9,Cruceros!$R$9,Cruceros!$T$9,Cruceros!$V$9,Cruceros!$X$9,Cruceros!$Z$9,Cruceros!$AB$9,Cruceros!$AD$9)</c:f>
              <c:numCache>
                <c:formatCode>#,##0</c:formatCode>
                <c:ptCount val="14"/>
                <c:pt idx="0">
                  <c:v>32845</c:v>
                </c:pt>
                <c:pt idx="1">
                  <c:v>27928</c:v>
                </c:pt>
                <c:pt idx="2">
                  <c:v>43847</c:v>
                </c:pt>
                <c:pt idx="3">
                  <c:v>46278</c:v>
                </c:pt>
                <c:pt idx="4">
                  <c:v>58092</c:v>
                </c:pt>
                <c:pt idx="5">
                  <c:v>60187</c:v>
                </c:pt>
                <c:pt idx="6">
                  <c:v>55576</c:v>
                </c:pt>
                <c:pt idx="7">
                  <c:v>58334</c:v>
                </c:pt>
                <c:pt idx="8">
                  <c:v>66523</c:v>
                </c:pt>
                <c:pt idx="9">
                  <c:v>65873</c:v>
                </c:pt>
                <c:pt idx="10">
                  <c:v>23663</c:v>
                </c:pt>
                <c:pt idx="11">
                  <c:v>0</c:v>
                </c:pt>
                <c:pt idx="12">
                  <c:v>0</c:v>
                </c:pt>
                <c:pt idx="13">
                  <c:v>52567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F8-403E-A37E-D23E215963C3}"/>
            </c:ext>
          </c:extLst>
        </c:ser>
        <c:ser>
          <c:idx val="0"/>
          <c:order val="1"/>
          <c:tx>
            <c:strRef>
              <c:f>Cruceros!$B$17</c:f>
              <c:strCache>
                <c:ptCount val="1"/>
                <c:pt idx="0">
                  <c:v>Fluvial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dLbls>
            <c:dLbl>
              <c:idx val="4"/>
              <c:layout>
                <c:manualLayout>
                  <c:x val="-1.7635667930094617E-3"/>
                  <c:y val="-1.669039264958585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3F8-403E-A37E-D23E215963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Cruceros!$B$389:$O$389</c:f>
              <c:strCache>
                <c:ptCount val="14"/>
                <c:pt idx="0">
                  <c:v>Año 2010</c:v>
                </c:pt>
                <c:pt idx="1">
                  <c:v>Año 2011</c:v>
                </c:pt>
                <c:pt idx="2">
                  <c:v>Año 2012</c:v>
                </c:pt>
                <c:pt idx="3">
                  <c:v>Año 2013</c:v>
                </c:pt>
                <c:pt idx="4">
                  <c:v>Año 2014</c:v>
                </c:pt>
                <c:pt idx="5">
                  <c:v>Año 2015</c:v>
                </c:pt>
                <c:pt idx="6">
                  <c:v>Año 2016</c:v>
                </c:pt>
                <c:pt idx="7">
                  <c:v>Año 2017</c:v>
                </c:pt>
                <c:pt idx="8">
                  <c:v>Año 2018</c:v>
                </c:pt>
                <c:pt idx="9">
                  <c:v>Año 2019</c:v>
                </c:pt>
                <c:pt idx="10">
                  <c:v>Año 2020</c:v>
                </c:pt>
                <c:pt idx="11">
                  <c:v>Año 2021</c:v>
                </c:pt>
                <c:pt idx="12">
                  <c:v>Año 2022</c:v>
                </c:pt>
                <c:pt idx="13">
                  <c:v>Año 2023</c:v>
                </c:pt>
              </c:strCache>
            </c:strRef>
          </c:cat>
          <c:val>
            <c:numRef>
              <c:f>(Cruceros!$D$17,Cruceros!$F$17,Cruceros!$H$17,Cruceros!$J$17,Cruceros!$L$17,Cruceros!$N$17,Cruceros!$P$17,Cruceros!$R$17,Cruceros!$T$17,Cruceros!$V$17,Cruceros!$X$17,Cruceros!$Z$17)</c:f>
              <c:numCache>
                <c:formatCode>General</c:formatCode>
                <c:ptCount val="12"/>
                <c:pt idx="0" formatCode="#,##0">
                  <c:v>140</c:v>
                </c:pt>
                <c:pt idx="1">
                  <c:v>159</c:v>
                </c:pt>
                <c:pt idx="2">
                  <c:v>609</c:v>
                </c:pt>
                <c:pt idx="3">
                  <c:v>86</c:v>
                </c:pt>
                <c:pt idx="4">
                  <c:v>146</c:v>
                </c:pt>
                <c:pt idx="5">
                  <c:v>495</c:v>
                </c:pt>
                <c:pt idx="6">
                  <c:v>298</c:v>
                </c:pt>
                <c:pt idx="7">
                  <c:v>159</c:v>
                </c:pt>
                <c:pt idx="8">
                  <c:v>456</c:v>
                </c:pt>
                <c:pt idx="9">
                  <c:v>0</c:v>
                </c:pt>
                <c:pt idx="10">
                  <c:v>9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F8-403E-A37E-D23E215963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-27"/>
        <c:axId val="270642544"/>
        <c:axId val="270643104"/>
      </c:barChart>
      <c:catAx>
        <c:axId val="270642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PE"/>
          </a:p>
        </c:txPr>
        <c:crossAx val="270643104"/>
        <c:crosses val="autoZero"/>
        <c:auto val="1"/>
        <c:lblAlgn val="ctr"/>
        <c:lblOffset val="100"/>
        <c:noMultiLvlLbl val="0"/>
      </c:catAx>
      <c:valAx>
        <c:axId val="270643104"/>
        <c:scaling>
          <c:orientation val="minMax"/>
          <c:max val="7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s-PE" sz="900">
                    <a:latin typeface="Arial" panose="020B0604020202020204" pitchFamily="34" charset="0"/>
                    <a:cs typeface="Arial" panose="020B0604020202020204" pitchFamily="34" charset="0"/>
                  </a:rPr>
                  <a:t>Cantidad  de pasajeros</a:t>
                </a:r>
              </a:p>
            </c:rich>
          </c:tx>
          <c:layout>
            <c:manualLayout>
              <c:xMode val="edge"/>
              <c:yMode val="edge"/>
              <c:x val="9.4227234886961626E-3"/>
              <c:y val="0.384208077717674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s-PE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s-PE"/>
          </a:p>
        </c:txPr>
        <c:crossAx val="270642544"/>
        <c:crosses val="autoZero"/>
        <c:crossBetween val="between"/>
        <c:majorUnit val="10000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11449242256448995"/>
          <c:y val="0.18369488701775916"/>
          <c:w val="0.21711576288497306"/>
          <c:h val="8.37967414566738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bubbleChart>
        <c:varyColors val="0"/>
        <c:ser>
          <c:idx val="0"/>
          <c:order val="0"/>
          <c:tx>
            <c:strRef>
              <c:f>Cruceros!$B$403</c:f>
              <c:strCache>
                <c:ptCount val="1"/>
                <c:pt idx="0">
                  <c:v>Año 2010</c:v>
                </c:pt>
              </c:strCache>
            </c:strRef>
          </c:tx>
          <c:spPr>
            <a:solidFill>
              <a:schemeClr val="accent1">
                <a:alpha val="75000"/>
              </a:schemeClr>
            </a:solidFill>
            <a:ln>
              <a:noFill/>
            </a:ln>
            <a:effectLst/>
          </c:spPr>
          <c:invertIfNegative val="0"/>
          <c:xVal>
            <c:strRef>
              <c:f>Cruceros!$C$395:$N$395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xVal>
          <c:yVal>
            <c:numRef>
              <c:f>Cruceros!$C$403:$N$403</c:f>
              <c:numCache>
                <c:formatCode>General</c:formatCode>
                <c:ptCount val="12"/>
                <c:pt idx="0">
                  <c:v>10</c:v>
                </c:pt>
                <c:pt idx="1">
                  <c:v>1</c:v>
                </c:pt>
                <c:pt idx="2">
                  <c:v>8</c:v>
                </c:pt>
                <c:pt idx="3">
                  <c:v>2</c:v>
                </c:pt>
                <c:pt idx="4">
                  <c:v>2</c:v>
                </c:pt>
                <c:pt idx="9">
                  <c:v>1</c:v>
                </c:pt>
                <c:pt idx="10">
                  <c:v>1</c:v>
                </c:pt>
              </c:numCache>
            </c:numRef>
          </c:yVal>
          <c:bubbleSize>
            <c:numRef>
              <c:f>Cruceros!$C$404:$N$404</c:f>
              <c:numCache>
                <c:formatCode>General</c:formatCode>
                <c:ptCount val="12"/>
                <c:pt idx="0">
                  <c:v>7</c:v>
                </c:pt>
                <c:pt idx="1">
                  <c:v>8</c:v>
                </c:pt>
                <c:pt idx="2">
                  <c:v>3</c:v>
                </c:pt>
                <c:pt idx="3">
                  <c:v>1</c:v>
                </c:pt>
                <c:pt idx="4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0-49DE-4392-A774-970151B3A57D}"/>
            </c:ext>
          </c:extLst>
        </c:ser>
        <c:ser>
          <c:idx val="1"/>
          <c:order val="1"/>
          <c:tx>
            <c:strRef>
              <c:f>Cruceros!$B$404</c:f>
              <c:strCache>
                <c:ptCount val="1"/>
                <c:pt idx="0">
                  <c:v>Año 2011</c:v>
                </c:pt>
              </c:strCache>
            </c:strRef>
          </c:tx>
          <c:spPr>
            <a:solidFill>
              <a:schemeClr val="accent2">
                <a:alpha val="75000"/>
              </a:schemeClr>
            </a:solidFill>
            <a:ln w="25400">
              <a:noFill/>
            </a:ln>
            <a:effectLst/>
          </c:spPr>
          <c:invertIfNegative val="0"/>
          <c:xVal>
            <c:strRef>
              <c:f>Cruceros!$C$395:$N$395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xVal>
          <c:yVal>
            <c:numRef>
              <c:f>Cruceros!$C$405:$N$405</c:f>
              <c:numCache>
                <c:formatCode>General</c:formatCode>
                <c:ptCount val="12"/>
                <c:pt idx="0">
                  <c:v>6</c:v>
                </c:pt>
                <c:pt idx="1">
                  <c:v>8</c:v>
                </c:pt>
                <c:pt idx="2">
                  <c:v>6</c:v>
                </c:pt>
                <c:pt idx="3">
                  <c:v>2</c:v>
                </c:pt>
                <c:pt idx="4">
                  <c:v>1</c:v>
                </c:pt>
                <c:pt idx="7">
                  <c:v>1</c:v>
                </c:pt>
                <c:pt idx="9">
                  <c:v>1</c:v>
                </c:pt>
                <c:pt idx="10">
                  <c:v>4</c:v>
                </c:pt>
                <c:pt idx="11">
                  <c:v>3</c:v>
                </c:pt>
              </c:numCache>
            </c:numRef>
          </c:yVal>
          <c:bubbleSize>
            <c:numRef>
              <c:f>Cruceros!$C$406:$N$406</c:f>
              <c:numCache>
                <c:formatCode>General</c:formatCode>
                <c:ptCount val="12"/>
                <c:pt idx="0">
                  <c:v>5</c:v>
                </c:pt>
                <c:pt idx="1">
                  <c:v>8</c:v>
                </c:pt>
                <c:pt idx="2">
                  <c:v>6</c:v>
                </c:pt>
                <c:pt idx="3">
                  <c:v>1</c:v>
                </c:pt>
                <c:pt idx="4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2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1-49DE-4392-A774-970151B3A57D}"/>
            </c:ext>
          </c:extLst>
        </c:ser>
        <c:ser>
          <c:idx val="2"/>
          <c:order val="2"/>
          <c:tx>
            <c:strRef>
              <c:f>Cruceros!$B$405</c:f>
              <c:strCache>
                <c:ptCount val="1"/>
                <c:pt idx="0">
                  <c:v>Año 2012</c:v>
                </c:pt>
              </c:strCache>
            </c:strRef>
          </c:tx>
          <c:spPr>
            <a:solidFill>
              <a:schemeClr val="accent3">
                <a:alpha val="75000"/>
              </a:schemeClr>
            </a:solidFill>
            <a:ln w="25400">
              <a:noFill/>
            </a:ln>
            <a:effectLst/>
          </c:spPr>
          <c:invertIfNegative val="0"/>
          <c:xVal>
            <c:strRef>
              <c:f>Cruceros!$C$395:$N$395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xVal>
          <c:yVal>
            <c:numRef>
              <c:f>Cruceros!$C$407:$N$407</c:f>
              <c:numCache>
                <c:formatCode>General</c:formatCode>
                <c:ptCount val="12"/>
                <c:pt idx="0">
                  <c:v>5</c:v>
                </c:pt>
                <c:pt idx="1">
                  <c:v>3</c:v>
                </c:pt>
                <c:pt idx="2">
                  <c:v>10</c:v>
                </c:pt>
                <c:pt idx="3">
                  <c:v>1</c:v>
                </c:pt>
                <c:pt idx="4">
                  <c:v>2</c:v>
                </c:pt>
                <c:pt idx="9">
                  <c:v>3</c:v>
                </c:pt>
                <c:pt idx="10">
                  <c:v>2</c:v>
                </c:pt>
                <c:pt idx="11">
                  <c:v>3</c:v>
                </c:pt>
              </c:numCache>
            </c:numRef>
          </c:yVal>
          <c:bubbleSize>
            <c:numRef>
              <c:f>Cruceros!$C$408:$N$408</c:f>
              <c:numCache>
                <c:formatCode>General</c:formatCode>
                <c:ptCount val="12"/>
                <c:pt idx="0">
                  <c:v>7</c:v>
                </c:pt>
                <c:pt idx="1">
                  <c:v>3</c:v>
                </c:pt>
                <c:pt idx="2">
                  <c:v>8</c:v>
                </c:pt>
                <c:pt idx="3">
                  <c:v>2</c:v>
                </c:pt>
                <c:pt idx="4">
                  <c:v>1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2-49DE-4392-A774-970151B3A57D}"/>
            </c:ext>
          </c:extLst>
        </c:ser>
        <c:ser>
          <c:idx val="3"/>
          <c:order val="3"/>
          <c:tx>
            <c:strRef>
              <c:f>Cruceros!$B$406</c:f>
              <c:strCache>
                <c:ptCount val="1"/>
                <c:pt idx="0">
                  <c:v>Año 2013</c:v>
                </c:pt>
              </c:strCache>
            </c:strRef>
          </c:tx>
          <c:spPr>
            <a:solidFill>
              <a:schemeClr val="accent4">
                <a:alpha val="75000"/>
              </a:schemeClr>
            </a:solidFill>
            <a:ln w="25400">
              <a:noFill/>
            </a:ln>
            <a:effectLst/>
          </c:spPr>
          <c:invertIfNegative val="0"/>
          <c:xVal>
            <c:strRef>
              <c:f>Cruceros!$C$395:$N$395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xVal>
          <c:yVal>
            <c:numRef>
              <c:f>Cruceros!$C$409:$N$409</c:f>
              <c:numCache>
                <c:formatCode>General</c:formatCode>
                <c:ptCount val="12"/>
                <c:pt idx="0">
                  <c:v>4</c:v>
                </c:pt>
                <c:pt idx="1">
                  <c:v>7</c:v>
                </c:pt>
                <c:pt idx="2">
                  <c:v>5</c:v>
                </c:pt>
                <c:pt idx="3">
                  <c:v>6</c:v>
                </c:pt>
                <c:pt idx="4">
                  <c:v>1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</c:numCache>
            </c:numRef>
          </c:yVal>
          <c:bubbleSize>
            <c:numRef>
              <c:f>Cruceros!$C$410:$N$410</c:f>
              <c:numCache>
                <c:formatCode>General</c:formatCode>
                <c:ptCount val="12"/>
                <c:pt idx="0">
                  <c:v>2</c:v>
                </c:pt>
                <c:pt idx="1">
                  <c:v>6</c:v>
                </c:pt>
                <c:pt idx="2">
                  <c:v>4</c:v>
                </c:pt>
                <c:pt idx="3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3-49DE-4392-A774-970151B3A57D}"/>
            </c:ext>
          </c:extLst>
        </c:ser>
        <c:ser>
          <c:idx val="4"/>
          <c:order val="4"/>
          <c:tx>
            <c:strRef>
              <c:f>Cruceros!$B$407</c:f>
              <c:strCache>
                <c:ptCount val="1"/>
                <c:pt idx="0">
                  <c:v>Año 2014</c:v>
                </c:pt>
              </c:strCache>
            </c:strRef>
          </c:tx>
          <c:spPr>
            <a:solidFill>
              <a:schemeClr val="accent5">
                <a:alpha val="75000"/>
              </a:schemeClr>
            </a:solidFill>
            <a:ln w="25400">
              <a:noFill/>
            </a:ln>
            <a:effectLst/>
          </c:spPr>
          <c:invertIfNegative val="0"/>
          <c:xVal>
            <c:strRef>
              <c:f>Cruceros!$C$395:$N$395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xVal>
          <c:yVal>
            <c:numRef>
              <c:f>Cruceros!$C$411:$N$411</c:f>
              <c:numCache>
                <c:formatCode>General</c:formatCode>
                <c:ptCount val="12"/>
                <c:pt idx="0">
                  <c:v>2</c:v>
                </c:pt>
                <c:pt idx="1">
                  <c:v>6</c:v>
                </c:pt>
                <c:pt idx="2">
                  <c:v>4</c:v>
                </c:pt>
                <c:pt idx="3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</c:numCache>
            </c:numRef>
          </c:yVal>
          <c:bubbleSize>
            <c:numRef>
              <c:f>Cruceros!$C$412:$N$412</c:f>
              <c:numCache>
                <c:formatCode>General</c:formatCode>
                <c:ptCount val="12"/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4-49DE-4392-A774-970151B3A57D}"/>
            </c:ext>
          </c:extLst>
        </c:ser>
        <c:ser>
          <c:idx val="5"/>
          <c:order val="5"/>
          <c:tx>
            <c:strRef>
              <c:f>Cruceros!$B$408</c:f>
              <c:strCache>
                <c:ptCount val="1"/>
                <c:pt idx="0">
                  <c:v>Año 2015</c:v>
                </c:pt>
              </c:strCache>
            </c:strRef>
          </c:tx>
          <c:spPr>
            <a:solidFill>
              <a:schemeClr val="accent6">
                <a:alpha val="75000"/>
              </a:schemeClr>
            </a:solidFill>
            <a:ln w="25400">
              <a:noFill/>
            </a:ln>
            <a:effectLst/>
          </c:spPr>
          <c:invertIfNegative val="0"/>
          <c:xVal>
            <c:strRef>
              <c:f>Cruceros!$C$395:$N$395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xVal>
          <c:yVal>
            <c:numRef>
              <c:f>Cruceros!$C$408:$N$408</c:f>
              <c:numCache>
                <c:formatCode>General</c:formatCode>
                <c:ptCount val="12"/>
                <c:pt idx="0">
                  <c:v>7</c:v>
                </c:pt>
                <c:pt idx="1">
                  <c:v>3</c:v>
                </c:pt>
                <c:pt idx="2">
                  <c:v>8</c:v>
                </c:pt>
                <c:pt idx="3">
                  <c:v>2</c:v>
                </c:pt>
                <c:pt idx="4">
                  <c:v>1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</c:numCache>
            </c:numRef>
          </c:yVal>
          <c:bubbleSize>
            <c:numLit>
              <c:formatCode>General</c:formatCode>
              <c:ptCount val="1"/>
              <c:pt idx="0">
                <c:v>1</c:v>
              </c:pt>
            </c:numLit>
          </c:bubbleSize>
          <c:bubble3D val="1"/>
          <c:extLst>
            <c:ext xmlns:c16="http://schemas.microsoft.com/office/drawing/2014/chart" uri="{C3380CC4-5D6E-409C-BE32-E72D297353CC}">
              <c16:uniqueId val="{00000005-49DE-4392-A774-970151B3A5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483119952"/>
        <c:axId val="455651408"/>
      </c:bubbleChart>
      <c:valAx>
        <c:axId val="483119952"/>
        <c:scaling>
          <c:orientation val="minMax"/>
          <c:max val="12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455651408"/>
        <c:crosses val="autoZero"/>
        <c:crossBetween val="midCat"/>
        <c:majorUnit val="1"/>
      </c:valAx>
      <c:valAx>
        <c:axId val="455651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4831199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681411</xdr:colOff>
      <xdr:row>21</xdr:row>
      <xdr:rowOff>15369</xdr:rowOff>
    </xdr:from>
    <xdr:to>
      <xdr:col>10</xdr:col>
      <xdr:colOff>262726</xdr:colOff>
      <xdr:row>35</xdr:row>
      <xdr:rowOff>138365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F7E4FAE-1E60-48F1-9A9D-25B9D5C21C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748313</xdr:colOff>
      <xdr:row>21</xdr:row>
      <xdr:rowOff>11045</xdr:rowOff>
    </xdr:from>
    <xdr:to>
      <xdr:col>23</xdr:col>
      <xdr:colOff>329628</xdr:colOff>
      <xdr:row>35</xdr:row>
      <xdr:rowOff>134041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482B47B4-C0C2-486C-85AA-E9FC0B79CC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5</xdr:col>
      <xdr:colOff>665103</xdr:colOff>
      <xdr:row>2</xdr:row>
      <xdr:rowOff>173937</xdr:rowOff>
    </xdr:from>
    <xdr:to>
      <xdr:col>6</xdr:col>
      <xdr:colOff>581754</xdr:colOff>
      <xdr:row>3</xdr:row>
      <xdr:rowOff>378626</xdr:rowOff>
    </xdr:to>
    <xdr:pic>
      <xdr:nvPicPr>
        <xdr:cNvPr id="5" name="Imagen 4" descr="Resultado de imagen para CRUCERO ICONO">
          <a:extLst>
            <a:ext uri="{FF2B5EF4-FFF2-40B4-BE49-F238E27FC236}">
              <a16:creationId xmlns:a16="http://schemas.microsoft.com/office/drawing/2014/main" id="{6510C875-ECC1-487E-973E-DA898532C4A4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444" t="20850" r="2444" b="26384"/>
        <a:stretch/>
      </xdr:blipFill>
      <xdr:spPr bwMode="auto">
        <a:xfrm>
          <a:off x="4583960" y="890580"/>
          <a:ext cx="714937" cy="3861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684401</xdr:colOff>
      <xdr:row>424</xdr:row>
      <xdr:rowOff>23847</xdr:rowOff>
    </xdr:from>
    <xdr:to>
      <xdr:col>11</xdr:col>
      <xdr:colOff>734023</xdr:colOff>
      <xdr:row>438</xdr:row>
      <xdr:rowOff>105375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E018989B-0B17-4E8A-A9AE-EA4B13AA49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apu-hp2\Estadistica\PC-CARLOS\Mis%20documentos\CARGA2007\WINDOWS\Temp\Archivos%20temporales%20de%20Internet\OLK28\Estadistica-Nov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rcia\zarpes%20arribos%2005-08\ZARPE%20Y%20ARRIB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apu-hp2\Estadistica\PC-CARLOS\Mis%20documentos\CARGA2007\carga%20cuadro%20resumen%20x%20tipo%20ope200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Archivos%20temporales%20de%20Internet\OLK28\Estadistica-Mar08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\Documents%20and%20Settings\adrianh\Desktop\GLCB023W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Accidentes"/>
      <sheetName val="Remolcaje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7">
          <cell r="D7">
            <v>0</v>
          </cell>
        </row>
        <row r="23">
          <cell r="F23" t="str">
            <v>NITRATO DE AMONIO</v>
          </cell>
          <cell r="J23" t="str">
            <v>BOLSAS</v>
          </cell>
          <cell r="L23" t="str">
            <v>DIRECTO</v>
          </cell>
          <cell r="M23" t="str">
            <v>IMPORTACION</v>
          </cell>
          <cell r="N23">
            <v>1508.56</v>
          </cell>
        </row>
        <row r="24">
          <cell r="F24" t="str">
            <v>MERCADERIA GENERAL</v>
          </cell>
          <cell r="J24" t="str">
            <v>CONT. 20'</v>
          </cell>
          <cell r="L24" t="str">
            <v>DIRECTO</v>
          </cell>
          <cell r="M24" t="str">
            <v>IMPORTACION</v>
          </cell>
          <cell r="N24">
            <v>8.3290000000000006</v>
          </cell>
        </row>
        <row r="25">
          <cell r="F25" t="str">
            <v>COBRE</v>
          </cell>
          <cell r="J25" t="str">
            <v>CONT. 20'</v>
          </cell>
          <cell r="L25" t="str">
            <v>DIRECTO</v>
          </cell>
          <cell r="M25" t="str">
            <v>EXPORTACION</v>
          </cell>
          <cell r="N25">
            <v>198.721</v>
          </cell>
        </row>
        <row r="26">
          <cell r="F26" t="str">
            <v>COBRE</v>
          </cell>
          <cell r="J26" t="str">
            <v>CONT. 20'</v>
          </cell>
          <cell r="L26" t="str">
            <v>DIRECTO</v>
          </cell>
          <cell r="M26" t="str">
            <v>EXPORTACION</v>
          </cell>
          <cell r="N26">
            <v>298.387</v>
          </cell>
        </row>
        <row r="27">
          <cell r="F27" t="str">
            <v>COBRE</v>
          </cell>
          <cell r="J27" t="str">
            <v>CONT. 20'</v>
          </cell>
          <cell r="L27" t="str">
            <v>DIRECTO</v>
          </cell>
          <cell r="M27" t="str">
            <v>EXPORTACION</v>
          </cell>
          <cell r="N27">
            <v>603.64400000000001</v>
          </cell>
        </row>
        <row r="28">
          <cell r="F28" t="str">
            <v>COBRE</v>
          </cell>
          <cell r="J28" t="str">
            <v>CONT. 40'</v>
          </cell>
          <cell r="L28" t="str">
            <v>DIRECTO</v>
          </cell>
          <cell r="M28" t="str">
            <v>EXPORTACION</v>
          </cell>
          <cell r="N28">
            <v>501.08</v>
          </cell>
        </row>
        <row r="29">
          <cell r="F29" t="str">
            <v>COBRE</v>
          </cell>
          <cell r="J29" t="str">
            <v>CONT. 40'</v>
          </cell>
          <cell r="L29" t="str">
            <v>DIRECTO</v>
          </cell>
          <cell r="M29" t="str">
            <v>EXPORTACION</v>
          </cell>
          <cell r="N29">
            <v>601.67399999999998</v>
          </cell>
        </row>
        <row r="30">
          <cell r="F30" t="str">
            <v>COBRE</v>
          </cell>
          <cell r="J30" t="str">
            <v>CONT. 40'</v>
          </cell>
          <cell r="L30" t="str">
            <v>DIRECTO</v>
          </cell>
          <cell r="M30" t="str">
            <v>EXPORTACION</v>
          </cell>
          <cell r="N30">
            <v>697.48500000000001</v>
          </cell>
        </row>
        <row r="31">
          <cell r="F31" t="str">
            <v>COBRE</v>
          </cell>
          <cell r="J31" t="str">
            <v>CONT. 40'</v>
          </cell>
          <cell r="L31" t="str">
            <v>DIRECTO</v>
          </cell>
          <cell r="M31" t="str">
            <v>EXPORTACION</v>
          </cell>
          <cell r="N31">
            <v>597.71600000000001</v>
          </cell>
        </row>
        <row r="32">
          <cell r="F32" t="str">
            <v>COBRE</v>
          </cell>
          <cell r="J32" t="str">
            <v>CONT. 40'</v>
          </cell>
          <cell r="L32" t="str">
            <v>DIRECTO</v>
          </cell>
          <cell r="M32" t="str">
            <v>EXPORTACION</v>
          </cell>
          <cell r="N32">
            <v>401.44299999999998</v>
          </cell>
        </row>
        <row r="33">
          <cell r="F33" t="str">
            <v>MOLIBDENO</v>
          </cell>
          <cell r="J33" t="str">
            <v>CONT. 20'</v>
          </cell>
          <cell r="L33" t="str">
            <v>DIRECTO</v>
          </cell>
          <cell r="M33" t="str">
            <v>EXPORTACION</v>
          </cell>
          <cell r="N33">
            <v>177.90799999999999</v>
          </cell>
        </row>
        <row r="34">
          <cell r="F34" t="str">
            <v>CONTENEDORES VACIOS</v>
          </cell>
          <cell r="J34" t="str">
            <v>CONT. 20'</v>
          </cell>
          <cell r="L34" t="str">
            <v>DIRECTO</v>
          </cell>
          <cell r="M34" t="str">
            <v>DESCARGA</v>
          </cell>
        </row>
        <row r="35">
          <cell r="F35" t="str">
            <v>CONTENEDORES VACIOS</v>
          </cell>
          <cell r="J35" t="str">
            <v>CONT. 40'</v>
          </cell>
          <cell r="L35" t="str">
            <v>DIRECTO</v>
          </cell>
          <cell r="M35" t="str">
            <v>DESCARGA</v>
          </cell>
        </row>
        <row r="36">
          <cell r="F36" t="str">
            <v>CONTENEDORES VACIOS</v>
          </cell>
          <cell r="J36" t="str">
            <v>CONT. 20'</v>
          </cell>
          <cell r="L36" t="str">
            <v>INDIRECTO</v>
          </cell>
          <cell r="M36" t="str">
            <v>EMBARQUE</v>
          </cell>
        </row>
        <row r="37">
          <cell r="F37" t="str">
            <v>CONTENEDORES VACIOS</v>
          </cell>
          <cell r="J37" t="str">
            <v>CONT. 20'</v>
          </cell>
          <cell r="L37" t="str">
            <v>INDIRECTO</v>
          </cell>
          <cell r="M37" t="str">
            <v>REEM. MOVILIZADO</v>
          </cell>
        </row>
        <row r="38">
          <cell r="F38" t="str">
            <v>PACOTILLA</v>
          </cell>
          <cell r="J38" t="str">
            <v>CONT. 20'</v>
          </cell>
          <cell r="L38" t="str">
            <v>DIRECTO</v>
          </cell>
          <cell r="M38" t="str">
            <v>EMBARQUE</v>
          </cell>
          <cell r="N38">
            <v>16.829999999999998</v>
          </cell>
        </row>
        <row r="39">
          <cell r="F39" t="str">
            <v>COMBUSTIBLE</v>
          </cell>
          <cell r="J39" t="str">
            <v>GRANEL</v>
          </cell>
          <cell r="L39" t="str">
            <v>DIRECTO</v>
          </cell>
          <cell r="M39" t="str">
            <v>EMBARQUE</v>
          </cell>
          <cell r="N39">
            <v>7.1</v>
          </cell>
        </row>
        <row r="40">
          <cell r="F40" t="str">
            <v>COBRE</v>
          </cell>
          <cell r="J40" t="str">
            <v>CONT. 20'</v>
          </cell>
          <cell r="L40" t="str">
            <v>DIRECTO</v>
          </cell>
          <cell r="M40" t="str">
            <v>EXPORTACION</v>
          </cell>
          <cell r="N40">
            <v>297.97800000000001</v>
          </cell>
        </row>
        <row r="41">
          <cell r="F41" t="str">
            <v>COBRE</v>
          </cell>
          <cell r="J41" t="str">
            <v>CONT. 20'</v>
          </cell>
          <cell r="L41" t="str">
            <v>DIRECTO</v>
          </cell>
          <cell r="M41" t="str">
            <v>EXPORTACION</v>
          </cell>
          <cell r="N41">
            <v>325.10899999999998</v>
          </cell>
        </row>
        <row r="42">
          <cell r="F42" t="str">
            <v>COBRE</v>
          </cell>
          <cell r="J42" t="str">
            <v>CONT. 20'</v>
          </cell>
          <cell r="L42" t="str">
            <v>DIRECTO</v>
          </cell>
          <cell r="M42" t="str">
            <v>EXPORTACION</v>
          </cell>
          <cell r="N42">
            <v>127.05500000000001</v>
          </cell>
        </row>
        <row r="43">
          <cell r="F43" t="str">
            <v>COBRE</v>
          </cell>
          <cell r="J43" t="str">
            <v>CONT. 20'</v>
          </cell>
          <cell r="L43" t="str">
            <v>DIRECTO</v>
          </cell>
          <cell r="M43" t="str">
            <v>EXPORTACION</v>
          </cell>
          <cell r="N43">
            <v>150.947</v>
          </cell>
        </row>
        <row r="44">
          <cell r="F44" t="str">
            <v>COBRE</v>
          </cell>
          <cell r="J44" t="str">
            <v>CONT. 20'</v>
          </cell>
          <cell r="L44" t="str">
            <v>DIRECTO</v>
          </cell>
          <cell r="M44" t="str">
            <v>EXPORTACION</v>
          </cell>
          <cell r="N44">
            <v>200.83600000000001</v>
          </cell>
        </row>
        <row r="45">
          <cell r="F45" t="str">
            <v>COBRE</v>
          </cell>
          <cell r="J45" t="str">
            <v>CONT. 20'</v>
          </cell>
          <cell r="L45" t="str">
            <v>DIRECTO</v>
          </cell>
          <cell r="M45" t="str">
            <v>EXPORTACION</v>
          </cell>
          <cell r="N45">
            <v>50.19</v>
          </cell>
        </row>
        <row r="46">
          <cell r="F46" t="str">
            <v>COBRE</v>
          </cell>
          <cell r="J46" t="str">
            <v>CONT. 20'</v>
          </cell>
          <cell r="L46" t="str">
            <v>DIRECTO</v>
          </cell>
          <cell r="M46" t="str">
            <v>EXPORTACION</v>
          </cell>
          <cell r="N46">
            <v>298.42599999999999</v>
          </cell>
        </row>
        <row r="47">
          <cell r="F47" t="str">
            <v>COBRE</v>
          </cell>
          <cell r="J47" t="str">
            <v>CONT. 20'</v>
          </cell>
          <cell r="L47" t="str">
            <v>DIRECTO</v>
          </cell>
          <cell r="M47" t="str">
            <v>EXPORTACION</v>
          </cell>
          <cell r="N47">
            <v>100.553</v>
          </cell>
        </row>
        <row r="48">
          <cell r="F48" t="str">
            <v>COBRE</v>
          </cell>
          <cell r="J48" t="str">
            <v>CONT. 20'</v>
          </cell>
          <cell r="L48" t="str">
            <v>DIRECTO</v>
          </cell>
          <cell r="M48" t="str">
            <v>EXPORTACION</v>
          </cell>
          <cell r="N48">
            <v>198.48099999999999</v>
          </cell>
        </row>
        <row r="49">
          <cell r="F49" t="str">
            <v>COBRE</v>
          </cell>
          <cell r="J49" t="str">
            <v>CONT. 20'</v>
          </cell>
          <cell r="L49" t="str">
            <v>DIRECTO</v>
          </cell>
          <cell r="M49" t="str">
            <v>EXPORTACION</v>
          </cell>
          <cell r="N49">
            <v>301.44</v>
          </cell>
        </row>
        <row r="50">
          <cell r="F50" t="str">
            <v>COBRE</v>
          </cell>
          <cell r="J50" t="str">
            <v>CONT. 20'</v>
          </cell>
          <cell r="L50" t="str">
            <v>DIRECTO</v>
          </cell>
          <cell r="M50" t="str">
            <v>EXPORTACION</v>
          </cell>
          <cell r="N50">
            <v>298.18599999999998</v>
          </cell>
        </row>
        <row r="51">
          <cell r="F51" t="str">
            <v>COBRE</v>
          </cell>
          <cell r="J51" t="str">
            <v>CONT. 20'</v>
          </cell>
          <cell r="L51" t="str">
            <v>DIRECTO</v>
          </cell>
          <cell r="M51" t="str">
            <v>EXPORTACION</v>
          </cell>
          <cell r="N51">
            <v>100.83499999999999</v>
          </cell>
        </row>
        <row r="52">
          <cell r="F52" t="str">
            <v>COBRE</v>
          </cell>
          <cell r="J52" t="str">
            <v>CONT. 20'</v>
          </cell>
          <cell r="L52" t="str">
            <v>DIRECTO</v>
          </cell>
          <cell r="M52" t="str">
            <v>EXPORTACION</v>
          </cell>
          <cell r="N52">
            <v>298.755</v>
          </cell>
        </row>
        <row r="53">
          <cell r="F53" t="str">
            <v>SULFATO DE NIQUEL</v>
          </cell>
          <cell r="J53" t="str">
            <v>CONT. 20'</v>
          </cell>
          <cell r="L53" t="str">
            <v>DIRECTO</v>
          </cell>
          <cell r="M53" t="str">
            <v>EXPORTACION</v>
          </cell>
          <cell r="N53">
            <v>20.07</v>
          </cell>
        </row>
        <row r="54">
          <cell r="F54" t="str">
            <v>MOLIBDENO</v>
          </cell>
          <cell r="J54" t="str">
            <v>CONT. 20'</v>
          </cell>
          <cell r="L54" t="str">
            <v>DIRECTO</v>
          </cell>
          <cell r="M54" t="str">
            <v>EXPORTACION</v>
          </cell>
          <cell r="N54">
            <v>234.42</v>
          </cell>
        </row>
        <row r="55">
          <cell r="F55" t="str">
            <v>CONTENEDORES VACIOS</v>
          </cell>
          <cell r="J55" t="str">
            <v>CONT. 20'</v>
          </cell>
          <cell r="L55" t="str">
            <v>DIRECTO</v>
          </cell>
          <cell r="M55" t="str">
            <v>DESCARGA</v>
          </cell>
        </row>
        <row r="56">
          <cell r="F56" t="str">
            <v>CONTENEDORES VACIOS</v>
          </cell>
          <cell r="J56" t="str">
            <v>CONT. 40'</v>
          </cell>
          <cell r="L56" t="str">
            <v>DIRECTO</v>
          </cell>
          <cell r="M56" t="str">
            <v>DESCARGA</v>
          </cell>
        </row>
        <row r="57">
          <cell r="F57" t="str">
            <v>CONTENEDORES VACIOS</v>
          </cell>
          <cell r="J57" t="str">
            <v>CONT. 20'</v>
          </cell>
          <cell r="L57" t="str">
            <v>INDIRECTO</v>
          </cell>
          <cell r="M57" t="str">
            <v>EMBARQUE</v>
          </cell>
        </row>
        <row r="58">
          <cell r="F58" t="str">
            <v>MERCADERIA GENERAL</v>
          </cell>
          <cell r="J58" t="str">
            <v>CONT. 20'</v>
          </cell>
          <cell r="L58" t="str">
            <v>DIRECTO</v>
          </cell>
          <cell r="M58" t="str">
            <v>IMPORTACION</v>
          </cell>
          <cell r="N58">
            <v>7.1079999999999997</v>
          </cell>
        </row>
        <row r="59">
          <cell r="F59" t="str">
            <v>MERCADERIA GENERAL</v>
          </cell>
          <cell r="J59" t="str">
            <v>CONT. 40'</v>
          </cell>
          <cell r="L59" t="str">
            <v>DIRECTO</v>
          </cell>
          <cell r="M59" t="str">
            <v>IMPORTACION</v>
          </cell>
          <cell r="N59">
            <v>27</v>
          </cell>
        </row>
        <row r="60">
          <cell r="F60" t="str">
            <v>VEHICULOS USADOS</v>
          </cell>
          <cell r="J60" t="str">
            <v>CONT. 40'</v>
          </cell>
          <cell r="L60" t="str">
            <v>DIRECTO</v>
          </cell>
          <cell r="M60" t="str">
            <v>IMPORTACION</v>
          </cell>
          <cell r="N60">
            <v>34.5</v>
          </cell>
        </row>
        <row r="61">
          <cell r="F61" t="str">
            <v>VEHICULOS USADOS</v>
          </cell>
          <cell r="J61" t="str">
            <v>CONT. 40'</v>
          </cell>
          <cell r="L61" t="str">
            <v>DIRECTO</v>
          </cell>
          <cell r="M61" t="str">
            <v>IMPORTACION</v>
          </cell>
          <cell r="N61">
            <v>5</v>
          </cell>
        </row>
        <row r="62">
          <cell r="F62" t="str">
            <v>VEHICULOS USADOS</v>
          </cell>
          <cell r="J62" t="str">
            <v>CONT. 40'</v>
          </cell>
          <cell r="L62" t="str">
            <v>DIRECTO</v>
          </cell>
          <cell r="M62" t="str">
            <v>IMPORTACION</v>
          </cell>
          <cell r="N62">
            <v>43.5</v>
          </cell>
        </row>
        <row r="63">
          <cell r="F63" t="str">
            <v>VEHICULOS USADOS</v>
          </cell>
          <cell r="J63" t="str">
            <v>CONT. 40'</v>
          </cell>
          <cell r="L63" t="str">
            <v>DIRECTO</v>
          </cell>
          <cell r="M63" t="str">
            <v>IMPORTACION</v>
          </cell>
          <cell r="N63">
            <v>12</v>
          </cell>
        </row>
        <row r="64">
          <cell r="F64" t="str">
            <v>VEHICULOS USADOS</v>
          </cell>
          <cell r="J64" t="str">
            <v>CONT. 40'</v>
          </cell>
          <cell r="L64" t="str">
            <v>DIRECTO</v>
          </cell>
          <cell r="M64" t="str">
            <v>IMPORTACION</v>
          </cell>
          <cell r="N64">
            <v>6</v>
          </cell>
        </row>
        <row r="65">
          <cell r="F65" t="str">
            <v>VEHICULOS USADOS</v>
          </cell>
          <cell r="J65" t="str">
            <v>CONT. 40'</v>
          </cell>
          <cell r="L65" t="str">
            <v>DIRECTO</v>
          </cell>
          <cell r="M65" t="str">
            <v>IMPORTACION</v>
          </cell>
          <cell r="N65">
            <v>17.91</v>
          </cell>
        </row>
        <row r="66">
          <cell r="F66" t="str">
            <v>VEHICULOS USADOS</v>
          </cell>
          <cell r="J66" t="str">
            <v>CONT. 40'</v>
          </cell>
          <cell r="L66" t="str">
            <v>DIRECTO</v>
          </cell>
          <cell r="M66" t="str">
            <v>IMPORTACION</v>
          </cell>
          <cell r="N66">
            <v>5.78</v>
          </cell>
        </row>
        <row r="67">
          <cell r="F67" t="str">
            <v>VEHICULOS USADOS</v>
          </cell>
          <cell r="J67" t="str">
            <v>CONT. 40'</v>
          </cell>
          <cell r="L67" t="str">
            <v>DIRECTO</v>
          </cell>
          <cell r="M67" t="str">
            <v>IMPORTACION</v>
          </cell>
          <cell r="N67">
            <v>59.375</v>
          </cell>
        </row>
        <row r="68">
          <cell r="F68" t="str">
            <v>VEHICULOS USADOS</v>
          </cell>
          <cell r="J68" t="str">
            <v>CONT. 40'</v>
          </cell>
          <cell r="L68" t="str">
            <v>DIRECTO</v>
          </cell>
          <cell r="M68" t="str">
            <v>IMPORTACION</v>
          </cell>
          <cell r="N68">
            <v>53.27</v>
          </cell>
        </row>
        <row r="69">
          <cell r="F69" t="str">
            <v>VEHICULOS USADOS</v>
          </cell>
          <cell r="J69" t="str">
            <v>CONT. 40'</v>
          </cell>
          <cell r="L69" t="str">
            <v>DIRECTO</v>
          </cell>
          <cell r="M69" t="str">
            <v>IMPORTACION</v>
          </cell>
          <cell r="N69">
            <v>5.56</v>
          </cell>
        </row>
        <row r="70">
          <cell r="F70" t="str">
            <v>VEHICULOS USADOS</v>
          </cell>
          <cell r="J70" t="str">
            <v>CONT. 40'</v>
          </cell>
          <cell r="L70" t="str">
            <v>DIRECTO</v>
          </cell>
          <cell r="M70" t="str">
            <v>IMPORTACION</v>
          </cell>
          <cell r="N70">
            <v>10.78</v>
          </cell>
        </row>
        <row r="71">
          <cell r="F71" t="str">
            <v>VEHICULOS USADOS</v>
          </cell>
          <cell r="J71" t="str">
            <v>CONT. 40'</v>
          </cell>
          <cell r="L71" t="str">
            <v>DIRECTO</v>
          </cell>
          <cell r="M71" t="str">
            <v>IMPORTACION</v>
          </cell>
          <cell r="N71">
            <v>5.28</v>
          </cell>
        </row>
        <row r="72">
          <cell r="F72" t="str">
            <v>VEHICULOS USADOS</v>
          </cell>
          <cell r="J72" t="str">
            <v>CONT. 40'</v>
          </cell>
          <cell r="L72" t="str">
            <v>DIRECTO</v>
          </cell>
          <cell r="M72" t="str">
            <v>IMPORTACION</v>
          </cell>
          <cell r="N72">
            <v>5.67</v>
          </cell>
        </row>
        <row r="73">
          <cell r="F73" t="str">
            <v>VEHICULOS USADOS</v>
          </cell>
          <cell r="J73" t="str">
            <v>CONT. 40'</v>
          </cell>
          <cell r="L73" t="str">
            <v>DIRECTO</v>
          </cell>
          <cell r="M73" t="str">
            <v>IMPORTACION</v>
          </cell>
          <cell r="N73">
            <v>5.5</v>
          </cell>
        </row>
        <row r="74">
          <cell r="F74" t="str">
            <v>VEHICULOS USADOS</v>
          </cell>
          <cell r="J74" t="str">
            <v>CONT. 40'</v>
          </cell>
          <cell r="L74" t="str">
            <v>DIRECTO</v>
          </cell>
          <cell r="M74" t="str">
            <v>IMPORTACION</v>
          </cell>
          <cell r="N74">
            <v>4.92</v>
          </cell>
        </row>
        <row r="75">
          <cell r="F75" t="str">
            <v>VEHICULOS USADOS</v>
          </cell>
          <cell r="J75" t="str">
            <v>CONT. 40'</v>
          </cell>
          <cell r="L75" t="str">
            <v>DIRECTO</v>
          </cell>
          <cell r="M75" t="str">
            <v>IMPORTACION</v>
          </cell>
          <cell r="N75">
            <v>45.18</v>
          </cell>
        </row>
        <row r="76">
          <cell r="F76" t="str">
            <v>VEHICULOS USADOS</v>
          </cell>
          <cell r="J76" t="str">
            <v>CONT. 40'</v>
          </cell>
          <cell r="L76" t="str">
            <v>DIRECTO</v>
          </cell>
          <cell r="M76" t="str">
            <v>IMPORTACION</v>
          </cell>
          <cell r="N76">
            <v>20.97</v>
          </cell>
        </row>
        <row r="77">
          <cell r="F77" t="str">
            <v>VEHICULOS USADOS</v>
          </cell>
          <cell r="J77" t="str">
            <v>CONT. 40'</v>
          </cell>
          <cell r="L77" t="str">
            <v>DIRECTO</v>
          </cell>
          <cell r="M77" t="str">
            <v>IMPORTACION</v>
          </cell>
          <cell r="N77">
            <v>5.5369999999999999</v>
          </cell>
        </row>
        <row r="78">
          <cell r="F78" t="str">
            <v>VEHICULOS USADOS</v>
          </cell>
          <cell r="J78" t="str">
            <v>CONT. 40'</v>
          </cell>
          <cell r="L78" t="str">
            <v>DIRECTO</v>
          </cell>
          <cell r="M78" t="str">
            <v>IMPORTACION</v>
          </cell>
          <cell r="N78">
            <v>9.3989999999999991</v>
          </cell>
        </row>
        <row r="79">
          <cell r="F79" t="str">
            <v>VEHICULOS USADOS</v>
          </cell>
          <cell r="J79" t="str">
            <v>CONT. 40'</v>
          </cell>
          <cell r="L79" t="str">
            <v>DIRECTO</v>
          </cell>
          <cell r="M79" t="str">
            <v>IMPORTACION</v>
          </cell>
          <cell r="N79">
            <v>6.09</v>
          </cell>
        </row>
        <row r="80">
          <cell r="F80" t="str">
            <v>VEHICULOS USADOS</v>
          </cell>
          <cell r="J80" t="str">
            <v>CONT. 40'</v>
          </cell>
          <cell r="L80" t="str">
            <v>DIRECTO</v>
          </cell>
          <cell r="M80" t="str">
            <v>IMPORTACION</v>
          </cell>
          <cell r="N80">
            <v>16.45</v>
          </cell>
        </row>
        <row r="81">
          <cell r="F81" t="str">
            <v>VEHICULOS USADOS</v>
          </cell>
          <cell r="J81" t="str">
            <v>CONT. 40'</v>
          </cell>
          <cell r="L81" t="str">
            <v>DIRECTO</v>
          </cell>
          <cell r="M81" t="str">
            <v>IMPORTACION</v>
          </cell>
          <cell r="N81">
            <v>4.2169999999999996</v>
          </cell>
        </row>
        <row r="82">
          <cell r="F82" t="str">
            <v>VEHICULOS USADOS</v>
          </cell>
          <cell r="J82" t="str">
            <v>CONT. 40'</v>
          </cell>
          <cell r="L82" t="str">
            <v>DIRECTO</v>
          </cell>
          <cell r="M82" t="str">
            <v>IMPORTACION</v>
          </cell>
          <cell r="N82">
            <v>425.07</v>
          </cell>
        </row>
        <row r="83">
          <cell r="F83" t="str">
            <v>VEHICULOS USADOS</v>
          </cell>
          <cell r="J83" t="str">
            <v>CONT. 40'</v>
          </cell>
          <cell r="L83" t="str">
            <v>DIRECTO</v>
          </cell>
          <cell r="M83" t="str">
            <v>IMPORTACION</v>
          </cell>
          <cell r="N83">
            <v>8.6999999999999993</v>
          </cell>
        </row>
        <row r="84">
          <cell r="F84" t="str">
            <v>VEHICULOS USADOS</v>
          </cell>
          <cell r="J84" t="str">
            <v>CONT. 40'</v>
          </cell>
          <cell r="L84" t="str">
            <v>DIRECTO</v>
          </cell>
          <cell r="M84" t="str">
            <v>IMPORTACION</v>
          </cell>
          <cell r="N84">
            <v>5.75</v>
          </cell>
        </row>
        <row r="85">
          <cell r="F85" t="str">
            <v>VEHICULOS USADOS</v>
          </cell>
          <cell r="J85" t="str">
            <v>CONT. 40'</v>
          </cell>
          <cell r="L85" t="str">
            <v>DIRECTO</v>
          </cell>
          <cell r="M85" t="str">
            <v>IMPORTACION</v>
          </cell>
          <cell r="N85">
            <v>31.962</v>
          </cell>
        </row>
        <row r="86">
          <cell r="F86" t="str">
            <v>VEHICULOS USADOS</v>
          </cell>
          <cell r="J86" t="str">
            <v>CONT. 40'</v>
          </cell>
          <cell r="L86" t="str">
            <v>DIRECTO</v>
          </cell>
          <cell r="M86" t="str">
            <v>IMPORTACION</v>
          </cell>
          <cell r="N86">
            <v>4.09</v>
          </cell>
        </row>
        <row r="87">
          <cell r="F87" t="str">
            <v>VEHICULOS USADOS</v>
          </cell>
          <cell r="J87" t="str">
            <v>CONT. 40'</v>
          </cell>
          <cell r="L87" t="str">
            <v>DIRECTO</v>
          </cell>
          <cell r="M87" t="str">
            <v>IMPORTACION</v>
          </cell>
          <cell r="N87">
            <v>5.56</v>
          </cell>
        </row>
        <row r="88">
          <cell r="F88" t="str">
            <v>VEHICULOS USADOS</v>
          </cell>
          <cell r="J88" t="str">
            <v>CONT. 40'</v>
          </cell>
          <cell r="L88" t="str">
            <v>DIRECTO</v>
          </cell>
          <cell r="M88" t="str">
            <v>IMPORTACION</v>
          </cell>
          <cell r="N88">
            <v>5.38</v>
          </cell>
        </row>
        <row r="89">
          <cell r="F89" t="str">
            <v>MAQUINARIAS Y EQUIPOS</v>
          </cell>
          <cell r="J89" t="str">
            <v>CONT. 20'</v>
          </cell>
          <cell r="L89" t="str">
            <v>DIRECTO</v>
          </cell>
          <cell r="M89" t="str">
            <v>IMPORTACION</v>
          </cell>
          <cell r="N89">
            <v>3.36</v>
          </cell>
        </row>
        <row r="90">
          <cell r="F90" t="str">
            <v>COBRE</v>
          </cell>
          <cell r="J90" t="str">
            <v>CONT. 20'</v>
          </cell>
          <cell r="L90" t="str">
            <v>DIRECTO</v>
          </cell>
          <cell r="M90" t="str">
            <v>EXPORTACION</v>
          </cell>
          <cell r="N90">
            <v>1001.12</v>
          </cell>
        </row>
        <row r="91">
          <cell r="F91" t="str">
            <v>COBRE</v>
          </cell>
          <cell r="J91" t="str">
            <v>CONT. 20'</v>
          </cell>
          <cell r="L91" t="str">
            <v>DIRECTO</v>
          </cell>
          <cell r="M91" t="str">
            <v>EXPORTACION</v>
          </cell>
          <cell r="N91">
            <v>499.67700000000002</v>
          </cell>
        </row>
        <row r="92">
          <cell r="F92" t="str">
            <v>COBRE</v>
          </cell>
          <cell r="J92" t="str">
            <v>CONT. 20'</v>
          </cell>
          <cell r="L92" t="str">
            <v>DIRECTO</v>
          </cell>
          <cell r="M92" t="str">
            <v>EXPORTACION</v>
          </cell>
          <cell r="N92">
            <v>1100.4690000000001</v>
          </cell>
        </row>
        <row r="93">
          <cell r="F93" t="str">
            <v>COBRE</v>
          </cell>
          <cell r="J93" t="str">
            <v>CONT. 20'</v>
          </cell>
          <cell r="L93" t="str">
            <v>DIRECTO</v>
          </cell>
          <cell r="M93" t="str">
            <v>EXPORTACION</v>
          </cell>
          <cell r="N93">
            <v>500.18099999999998</v>
          </cell>
        </row>
        <row r="94">
          <cell r="F94" t="str">
            <v>COBRE</v>
          </cell>
          <cell r="J94" t="str">
            <v>CONT. 20'</v>
          </cell>
          <cell r="L94" t="str">
            <v>DIRECTO</v>
          </cell>
          <cell r="M94" t="str">
            <v>EXPORTACION</v>
          </cell>
          <cell r="N94">
            <v>524.29</v>
          </cell>
        </row>
        <row r="95">
          <cell r="F95" t="str">
            <v>COBRE</v>
          </cell>
          <cell r="J95" t="str">
            <v>CONT. 20'</v>
          </cell>
          <cell r="L95" t="str">
            <v>DIRECTO</v>
          </cell>
          <cell r="M95" t="str">
            <v>EXPORTACION</v>
          </cell>
          <cell r="N95">
            <v>50.009</v>
          </cell>
        </row>
        <row r="96">
          <cell r="F96" t="str">
            <v>COBRE</v>
          </cell>
          <cell r="J96" t="str">
            <v>CONT. 20'</v>
          </cell>
          <cell r="L96" t="str">
            <v>DIRECTO</v>
          </cell>
          <cell r="M96" t="str">
            <v>EXPORTACION</v>
          </cell>
          <cell r="N96">
            <v>404.83899999999994</v>
          </cell>
        </row>
        <row r="97">
          <cell r="F97" t="str">
            <v>COBRE</v>
          </cell>
          <cell r="J97" t="str">
            <v>CONT. 20'</v>
          </cell>
          <cell r="L97" t="str">
            <v>DIRECTO</v>
          </cell>
          <cell r="M97" t="str">
            <v>EXPORTACION</v>
          </cell>
          <cell r="N97">
            <v>500.05599999999998</v>
          </cell>
        </row>
        <row r="98">
          <cell r="F98" t="str">
            <v>MOLIBDENO</v>
          </cell>
          <cell r="J98" t="str">
            <v>CONT. 20'</v>
          </cell>
          <cell r="L98" t="str">
            <v>DIRECTO</v>
          </cell>
          <cell r="M98" t="str">
            <v>EXPORTACION</v>
          </cell>
          <cell r="N98">
            <v>355.815</v>
          </cell>
        </row>
        <row r="99">
          <cell r="F99" t="str">
            <v>PAPRIKA</v>
          </cell>
          <cell r="J99" t="str">
            <v>CONT. 40'</v>
          </cell>
          <cell r="L99" t="str">
            <v>INDIRECTO</v>
          </cell>
          <cell r="M99" t="str">
            <v>EMB. DE BOLIVIA</v>
          </cell>
          <cell r="N99">
            <v>22.94</v>
          </cell>
        </row>
        <row r="100">
          <cell r="F100" t="str">
            <v>HARINA DE PESCADO</v>
          </cell>
          <cell r="J100" t="str">
            <v>CONT. 20'</v>
          </cell>
          <cell r="L100" t="str">
            <v>INDIRECTO</v>
          </cell>
          <cell r="M100" t="str">
            <v>EXPORTACION</v>
          </cell>
          <cell r="N100">
            <v>200.74</v>
          </cell>
        </row>
        <row r="101">
          <cell r="F101" t="str">
            <v>HARINA DE PESCADO</v>
          </cell>
          <cell r="J101" t="str">
            <v>CONT. 40'</v>
          </cell>
          <cell r="L101" t="str">
            <v>INDIRECTO</v>
          </cell>
          <cell r="M101" t="str">
            <v>EXPORTACION</v>
          </cell>
          <cell r="N101">
            <v>105.7</v>
          </cell>
        </row>
        <row r="102">
          <cell r="F102" t="str">
            <v>HARINA DE PESCADO</v>
          </cell>
          <cell r="J102" t="str">
            <v>CONT. 40'</v>
          </cell>
          <cell r="L102" t="str">
            <v>INDIRECTO</v>
          </cell>
          <cell r="M102" t="str">
            <v>EXPORTACION</v>
          </cell>
          <cell r="N102">
            <v>502.13</v>
          </cell>
        </row>
        <row r="103">
          <cell r="F103" t="str">
            <v>HARINA DE PESCADO</v>
          </cell>
          <cell r="J103" t="str">
            <v>CONT. 20'</v>
          </cell>
          <cell r="L103" t="str">
            <v>INDIRECTO</v>
          </cell>
          <cell r="M103" t="str">
            <v>EXPORTACION</v>
          </cell>
          <cell r="N103">
            <v>216.94</v>
          </cell>
        </row>
        <row r="104">
          <cell r="F104" t="str">
            <v>CONTENEDORES VACIOS</v>
          </cell>
          <cell r="J104" t="str">
            <v>CONT. 20'</v>
          </cell>
          <cell r="L104" t="str">
            <v>DIRECTO</v>
          </cell>
          <cell r="M104" t="str">
            <v>DESCARGA</v>
          </cell>
        </row>
        <row r="105">
          <cell r="F105" t="str">
            <v>CONTENEDORES VACIOS</v>
          </cell>
          <cell r="J105" t="str">
            <v>CONT. 20'</v>
          </cell>
          <cell r="L105" t="str">
            <v>DIRECTO</v>
          </cell>
          <cell r="M105" t="str">
            <v>DESCARGA</v>
          </cell>
        </row>
        <row r="106">
          <cell r="F106" t="str">
            <v>CONTENEDORES VACIOS</v>
          </cell>
          <cell r="J106" t="str">
            <v>CONT. 20'</v>
          </cell>
          <cell r="L106" t="str">
            <v>INDIRECTO</v>
          </cell>
          <cell r="M106" t="str">
            <v>DESCARGA</v>
          </cell>
        </row>
        <row r="107">
          <cell r="F107" t="str">
            <v>CONTENEDORES VACIOS</v>
          </cell>
          <cell r="J107" t="str">
            <v>CONT. 40'</v>
          </cell>
          <cell r="L107" t="str">
            <v>DIRECTO</v>
          </cell>
          <cell r="M107" t="str">
            <v>EMBARQUE</v>
          </cell>
        </row>
        <row r="108">
          <cell r="F108" t="str">
            <v>CONTENEDORES VACIOS</v>
          </cell>
          <cell r="J108" t="str">
            <v>CONT. 40'</v>
          </cell>
          <cell r="L108" t="str">
            <v>DIRECTO</v>
          </cell>
          <cell r="M108" t="str">
            <v>CABOTAJE EMB.</v>
          </cell>
        </row>
        <row r="109">
          <cell r="F109" t="str">
            <v>CONTENEDORES VACIOS</v>
          </cell>
          <cell r="J109" t="str">
            <v>CONT. 40'</v>
          </cell>
          <cell r="L109" t="str">
            <v>INDIRECTO</v>
          </cell>
          <cell r="M109" t="str">
            <v>REEM. MOVILIZADO</v>
          </cell>
        </row>
        <row r="110">
          <cell r="F110" t="str">
            <v>VEHICULOS USADOS</v>
          </cell>
          <cell r="J110" t="str">
            <v>CONT. 40'</v>
          </cell>
          <cell r="L110" t="str">
            <v>DIRECTO</v>
          </cell>
          <cell r="M110" t="str">
            <v>IMPORTACION</v>
          </cell>
          <cell r="N110">
            <v>7.5</v>
          </cell>
        </row>
        <row r="111">
          <cell r="F111" t="str">
            <v>VEHICULOS USADOS</v>
          </cell>
          <cell r="J111" t="str">
            <v>CONT. 40'</v>
          </cell>
          <cell r="L111" t="str">
            <v>DIRECTO</v>
          </cell>
          <cell r="M111" t="str">
            <v>IMPORTACION</v>
          </cell>
          <cell r="N111">
            <v>6</v>
          </cell>
        </row>
        <row r="112">
          <cell r="F112" t="str">
            <v>VEHICULOS USADOS</v>
          </cell>
          <cell r="J112" t="str">
            <v>CONT. 40'</v>
          </cell>
          <cell r="L112" t="str">
            <v>DIRECTO</v>
          </cell>
          <cell r="M112" t="str">
            <v>IMPORTACION</v>
          </cell>
          <cell r="N112">
            <v>12</v>
          </cell>
        </row>
        <row r="113">
          <cell r="F113" t="str">
            <v>VEHICULOS USADOS</v>
          </cell>
          <cell r="J113" t="str">
            <v>CONT. 40'</v>
          </cell>
          <cell r="L113" t="str">
            <v>DIRECTO</v>
          </cell>
          <cell r="M113" t="str">
            <v>IMPORTACION</v>
          </cell>
          <cell r="N113">
            <v>12</v>
          </cell>
        </row>
        <row r="114">
          <cell r="F114" t="str">
            <v>VEHICULOS USADOS</v>
          </cell>
          <cell r="J114" t="str">
            <v>CONT. 40'</v>
          </cell>
          <cell r="L114" t="str">
            <v>DIRECTO</v>
          </cell>
          <cell r="M114" t="str">
            <v>IMPORTACION</v>
          </cell>
          <cell r="N114">
            <v>21.73</v>
          </cell>
        </row>
        <row r="115">
          <cell r="F115" t="str">
            <v>VEHICULOS USADOS</v>
          </cell>
          <cell r="J115" t="str">
            <v>CONT. 40'</v>
          </cell>
          <cell r="L115" t="str">
            <v>DIRECTO</v>
          </cell>
          <cell r="M115" t="str">
            <v>IMPORTACION</v>
          </cell>
          <cell r="N115">
            <v>43.35</v>
          </cell>
        </row>
        <row r="116">
          <cell r="F116" t="str">
            <v>VEHICULOS USADOS</v>
          </cell>
          <cell r="J116" t="str">
            <v>CONT. 40'</v>
          </cell>
          <cell r="L116" t="str">
            <v>DIRECTO</v>
          </cell>
          <cell r="M116" t="str">
            <v>IMPORTACION</v>
          </cell>
          <cell r="N116">
            <v>68.59</v>
          </cell>
        </row>
        <row r="117">
          <cell r="F117" t="str">
            <v>VEHICULOS USADOS</v>
          </cell>
          <cell r="J117" t="str">
            <v>CONT. 40'</v>
          </cell>
          <cell r="L117" t="str">
            <v>DIRECTO</v>
          </cell>
          <cell r="M117" t="str">
            <v>IMPORTACION</v>
          </cell>
          <cell r="N117">
            <v>5.8029999999999999</v>
          </cell>
        </row>
        <row r="118">
          <cell r="F118" t="str">
            <v>VEHICULOS USADOS</v>
          </cell>
          <cell r="J118" t="str">
            <v>CONT. 40'</v>
          </cell>
          <cell r="L118" t="str">
            <v>DIRECTO</v>
          </cell>
          <cell r="M118" t="str">
            <v>IMPORTACION</v>
          </cell>
          <cell r="N118">
            <v>5.9</v>
          </cell>
        </row>
        <row r="119">
          <cell r="F119" t="str">
            <v>VEHICULOS USADOS</v>
          </cell>
          <cell r="J119" t="str">
            <v>CONT. 40'</v>
          </cell>
          <cell r="L119" t="str">
            <v>DIRECTO</v>
          </cell>
          <cell r="M119" t="str">
            <v>IMPORTACION</v>
          </cell>
          <cell r="N119">
            <v>4.9939999999999998</v>
          </cell>
        </row>
        <row r="120">
          <cell r="F120" t="str">
            <v>VEHICULOS USADOS</v>
          </cell>
          <cell r="J120" t="str">
            <v>CONT. 40'</v>
          </cell>
          <cell r="L120" t="str">
            <v>DIRECTO</v>
          </cell>
          <cell r="M120" t="str">
            <v>IMPORTACION</v>
          </cell>
          <cell r="N120">
            <v>25.58</v>
          </cell>
        </row>
        <row r="121">
          <cell r="F121" t="str">
            <v>VEHICULOS USADOS</v>
          </cell>
          <cell r="J121" t="str">
            <v>CONT. 40'</v>
          </cell>
          <cell r="L121" t="str">
            <v>DIRECTO</v>
          </cell>
          <cell r="M121" t="str">
            <v>IMPORTACION</v>
          </cell>
          <cell r="N121">
            <v>6.0039999999999996</v>
          </cell>
        </row>
        <row r="122">
          <cell r="F122" t="str">
            <v>MAQUINARIAS Y EQUIPOS</v>
          </cell>
          <cell r="J122" t="str">
            <v>CONT. 20'</v>
          </cell>
          <cell r="L122" t="str">
            <v>DIRECTO</v>
          </cell>
          <cell r="M122" t="str">
            <v>IMPORTACION</v>
          </cell>
          <cell r="N122">
            <v>2.7</v>
          </cell>
        </row>
        <row r="123">
          <cell r="F123" t="str">
            <v>COBRE</v>
          </cell>
          <cell r="J123" t="str">
            <v>CONT. 20'</v>
          </cell>
          <cell r="L123" t="str">
            <v>DIRECTO</v>
          </cell>
          <cell r="M123" t="str">
            <v>EXPORTACION</v>
          </cell>
          <cell r="N123">
            <v>2000.34</v>
          </cell>
        </row>
        <row r="124">
          <cell r="F124" t="str">
            <v>COBRE</v>
          </cell>
          <cell r="J124" t="str">
            <v>CONT. 20'</v>
          </cell>
          <cell r="L124" t="str">
            <v>DIRECTO</v>
          </cell>
          <cell r="M124" t="str">
            <v>EXPORTACION</v>
          </cell>
          <cell r="N124">
            <v>499.75200000000001</v>
          </cell>
        </row>
        <row r="125">
          <cell r="F125" t="str">
            <v>COBRE</v>
          </cell>
          <cell r="J125" t="str">
            <v>CONT. 20'</v>
          </cell>
          <cell r="L125" t="str">
            <v>DIRECTO</v>
          </cell>
          <cell r="M125" t="str">
            <v>EXPORTACION</v>
          </cell>
          <cell r="N125">
            <v>552.04600000000005</v>
          </cell>
        </row>
        <row r="126">
          <cell r="F126" t="str">
            <v>COBRE</v>
          </cell>
          <cell r="J126" t="str">
            <v>CONT. 20'</v>
          </cell>
          <cell r="L126" t="str">
            <v>DIRECTO</v>
          </cell>
          <cell r="M126" t="str">
            <v>EXPORTACION</v>
          </cell>
          <cell r="N126">
            <v>500.91199999999998</v>
          </cell>
        </row>
        <row r="127">
          <cell r="F127" t="str">
            <v>COBRE</v>
          </cell>
          <cell r="J127" t="str">
            <v>CONT. 20'</v>
          </cell>
          <cell r="L127" t="str">
            <v>DIRECTO</v>
          </cell>
          <cell r="M127" t="str">
            <v>EXPORTACION</v>
          </cell>
          <cell r="N127">
            <v>102.004</v>
          </cell>
        </row>
        <row r="128">
          <cell r="F128" t="str">
            <v>COBRE</v>
          </cell>
          <cell r="J128" t="str">
            <v>CONT. 20'</v>
          </cell>
          <cell r="L128" t="str">
            <v>DIRECTO</v>
          </cell>
          <cell r="M128" t="str">
            <v>EXPORTACION</v>
          </cell>
          <cell r="N128">
            <v>200.28700000000001</v>
          </cell>
        </row>
        <row r="129">
          <cell r="F129" t="str">
            <v>COBRE</v>
          </cell>
          <cell r="J129" t="str">
            <v>CONT. 20'</v>
          </cell>
          <cell r="L129" t="str">
            <v>DIRECTO</v>
          </cell>
          <cell r="M129" t="str">
            <v>EXPORTACION</v>
          </cell>
          <cell r="N129">
            <v>504.75700000000001</v>
          </cell>
        </row>
        <row r="130">
          <cell r="F130" t="str">
            <v>CONCENTRADO DE PLATA</v>
          </cell>
          <cell r="J130" t="str">
            <v>CONT. 20'</v>
          </cell>
          <cell r="L130" t="str">
            <v>DIRECTO</v>
          </cell>
          <cell r="M130" t="str">
            <v>EXPORTACION</v>
          </cell>
          <cell r="N130">
            <v>1650</v>
          </cell>
        </row>
        <row r="131">
          <cell r="F131" t="str">
            <v>HARINA DE PESCADO</v>
          </cell>
          <cell r="J131" t="str">
            <v>CONT. 20'</v>
          </cell>
          <cell r="L131" t="str">
            <v>INDIRECTO</v>
          </cell>
          <cell r="M131" t="str">
            <v>EXPORTACION</v>
          </cell>
          <cell r="N131">
            <v>101.7</v>
          </cell>
        </row>
        <row r="132">
          <cell r="F132" t="str">
            <v>HARINA DE PESCADO</v>
          </cell>
          <cell r="J132" t="str">
            <v>CONT. 20'</v>
          </cell>
          <cell r="L132" t="str">
            <v>INDIRECTO</v>
          </cell>
          <cell r="M132" t="str">
            <v>EXPORTACION</v>
          </cell>
          <cell r="N132">
            <v>515.64499999999998</v>
          </cell>
        </row>
        <row r="133">
          <cell r="F133" t="str">
            <v>HARINA DE PESCADO</v>
          </cell>
          <cell r="J133" t="str">
            <v>CONT. 40'</v>
          </cell>
          <cell r="L133" t="str">
            <v>INDIRECTO</v>
          </cell>
          <cell r="M133" t="str">
            <v>EXPORTACION</v>
          </cell>
          <cell r="N133">
            <v>1059.4100000000001</v>
          </cell>
        </row>
        <row r="134">
          <cell r="F134" t="str">
            <v>HARINA DE PESCADO</v>
          </cell>
          <cell r="J134" t="str">
            <v>CONT. 40'</v>
          </cell>
          <cell r="L134" t="str">
            <v>INDIRECTO</v>
          </cell>
          <cell r="M134" t="str">
            <v>EXPORTACION</v>
          </cell>
          <cell r="N134">
            <v>1694.6</v>
          </cell>
        </row>
        <row r="135">
          <cell r="F135" t="str">
            <v>CONCENTRADO DE ORO</v>
          </cell>
          <cell r="J135" t="str">
            <v>CONT. 20'</v>
          </cell>
          <cell r="L135" t="str">
            <v>INDIRECTO</v>
          </cell>
          <cell r="M135" t="str">
            <v>EXPORTACION</v>
          </cell>
          <cell r="N135">
            <v>141.21</v>
          </cell>
        </row>
        <row r="136">
          <cell r="F136" t="str">
            <v>CONTENEDORES VACIOS</v>
          </cell>
          <cell r="J136" t="str">
            <v>CONT. 20'</v>
          </cell>
          <cell r="L136" t="str">
            <v>DIRECTO</v>
          </cell>
          <cell r="M136" t="str">
            <v>DESCARGA</v>
          </cell>
        </row>
        <row r="137">
          <cell r="F137" t="str">
            <v>CONTENEDORES VACIOS</v>
          </cell>
          <cell r="J137" t="str">
            <v>CONT. 20'</v>
          </cell>
          <cell r="L137" t="str">
            <v>DIRECTO</v>
          </cell>
          <cell r="M137" t="str">
            <v>DESCARGA</v>
          </cell>
        </row>
        <row r="138">
          <cell r="F138" t="str">
            <v>CONTENEDORES VACIOS</v>
          </cell>
          <cell r="J138" t="str">
            <v>CONT. 20'</v>
          </cell>
          <cell r="L138" t="str">
            <v>DIRECTO</v>
          </cell>
          <cell r="M138" t="str">
            <v>DESCARGA</v>
          </cell>
        </row>
        <row r="139">
          <cell r="F139" t="str">
            <v>CONTENEDORES VACIOS</v>
          </cell>
          <cell r="J139" t="str">
            <v>CONT. 20'</v>
          </cell>
          <cell r="L139" t="str">
            <v>DIRECTO</v>
          </cell>
          <cell r="M139" t="str">
            <v>DESCARGA</v>
          </cell>
        </row>
        <row r="140">
          <cell r="F140" t="str">
            <v>CONTENEDORES VACIOS</v>
          </cell>
          <cell r="J140" t="str">
            <v>CONT. 20'</v>
          </cell>
          <cell r="L140" t="str">
            <v>DIRECTO</v>
          </cell>
          <cell r="M140" t="str">
            <v>DESCARGA</v>
          </cell>
        </row>
        <row r="141">
          <cell r="F141" t="str">
            <v>CONTENEDORES VACIOS</v>
          </cell>
          <cell r="J141" t="str">
            <v>CONT. 20'</v>
          </cell>
          <cell r="L141" t="str">
            <v>DIRECTO</v>
          </cell>
          <cell r="M141" t="str">
            <v>DESCARGA</v>
          </cell>
        </row>
        <row r="142">
          <cell r="F142" t="str">
            <v>PACOTILLA</v>
          </cell>
          <cell r="J142" t="str">
            <v>UNIDAD</v>
          </cell>
          <cell r="L142" t="str">
            <v>DIRECTO</v>
          </cell>
          <cell r="M142" t="str">
            <v>ACT. PESQUERA</v>
          </cell>
          <cell r="N142">
            <v>20.75</v>
          </cell>
        </row>
        <row r="143">
          <cell r="F143" t="str">
            <v>PACOTILLA</v>
          </cell>
          <cell r="J143" t="str">
            <v>UNIDAD</v>
          </cell>
          <cell r="L143" t="str">
            <v>DIRECTO</v>
          </cell>
          <cell r="M143" t="str">
            <v>ACT. PESQUERA</v>
          </cell>
          <cell r="N143">
            <v>17.79</v>
          </cell>
        </row>
        <row r="144">
          <cell r="F144" t="str">
            <v>COMBUSTIBLE</v>
          </cell>
          <cell r="J144" t="str">
            <v>GRANEL</v>
          </cell>
          <cell r="L144" t="str">
            <v>DIRECTO</v>
          </cell>
          <cell r="M144" t="str">
            <v>ACT. PESQUERA</v>
          </cell>
          <cell r="N144">
            <v>10.29</v>
          </cell>
        </row>
        <row r="145">
          <cell r="F145" t="str">
            <v>COMBUSTIBLE</v>
          </cell>
          <cell r="J145" t="str">
            <v>GRANEL</v>
          </cell>
          <cell r="L145" t="str">
            <v>DIRECTO</v>
          </cell>
          <cell r="M145" t="str">
            <v>ACT. PESQUERA</v>
          </cell>
          <cell r="N145">
            <v>20.57</v>
          </cell>
        </row>
        <row r="146">
          <cell r="F146" t="str">
            <v>PACOTILLA</v>
          </cell>
          <cell r="J146" t="str">
            <v>UNIDAD</v>
          </cell>
          <cell r="L146" t="str">
            <v>DIRECTO</v>
          </cell>
          <cell r="M146" t="str">
            <v>ACT. PESQUERA</v>
          </cell>
          <cell r="N146">
            <v>1.1100000000000001</v>
          </cell>
        </row>
        <row r="147">
          <cell r="F147" t="str">
            <v>PACOTILLA</v>
          </cell>
          <cell r="J147" t="str">
            <v>UNIDAD</v>
          </cell>
          <cell r="L147" t="str">
            <v>DIRECTO</v>
          </cell>
          <cell r="M147" t="str">
            <v>ACT. PESQUERA</v>
          </cell>
          <cell r="N147">
            <v>0.39</v>
          </cell>
        </row>
        <row r="148">
          <cell r="F148" t="str">
            <v>USO AMARRADERO</v>
          </cell>
          <cell r="L148" t="str">
            <v>DIRECTO</v>
          </cell>
          <cell r="M148" t="str">
            <v>ACT. PESQUERA</v>
          </cell>
          <cell r="N148">
            <v>0</v>
          </cell>
        </row>
      </sheetData>
      <sheetData sheetId="8"/>
      <sheetData sheetId="9"/>
      <sheetData sheetId="10" refreshError="1">
        <row r="19">
          <cell r="B19" t="str">
            <v>DIRECTO</v>
          </cell>
        </row>
        <row r="25">
          <cell r="B25" t="str">
            <v>CONT. 20'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RRIBO- 2008"/>
      <sheetName val="DESPACHO-2008"/>
      <sheetName val="2005"/>
      <sheetName val="2006"/>
      <sheetName val="2007"/>
      <sheetName val="ESTAD 2005"/>
      <sheetName val="ESTAD 2006"/>
      <sheetName val="ESTAD 2007"/>
      <sheetName val="ESTAD. 2008"/>
    </sheetNames>
    <sheetDataSet>
      <sheetData sheetId="0"/>
      <sheetData sheetId="1"/>
      <sheetData sheetId="2" refreshError="1">
        <row r="14">
          <cell r="J14">
            <v>20638.199999999997</v>
          </cell>
        </row>
      </sheetData>
      <sheetData sheetId="3"/>
      <sheetData sheetId="4"/>
      <sheetData sheetId="5" refreshError="1">
        <row r="15">
          <cell r="C15">
            <v>20638.199999999997</v>
          </cell>
        </row>
      </sheetData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cimal"/>
      <sheetName val="base"/>
      <sheetName val="MES2007"/>
      <sheetName val="MES"/>
      <sheetName val="MENSUAL"/>
      <sheetName val="ACUMULADO"/>
      <sheetName val="acumuladoxtp06"/>
      <sheetName val="acumuladoxtp07"/>
    </sheetNames>
    <sheetDataSet>
      <sheetData sheetId="0"/>
      <sheetData sheetId="1"/>
      <sheetData sheetId="2"/>
      <sheetData sheetId="3"/>
      <sheetData sheetId="4" refreshError="1">
        <row r="7">
          <cell r="B7" t="str">
            <v>Enero</v>
          </cell>
          <cell r="C7" t="str">
            <v>Febrero</v>
          </cell>
          <cell r="D7" t="str">
            <v>Marzo</v>
          </cell>
          <cell r="E7" t="str">
            <v>Abril</v>
          </cell>
          <cell r="F7" t="str">
            <v>Mayo</v>
          </cell>
          <cell r="G7" t="str">
            <v>Junio</v>
          </cell>
          <cell r="H7" t="str">
            <v>Julio</v>
          </cell>
          <cell r="I7" t="str">
            <v>Agosto</v>
          </cell>
          <cell r="J7" t="str">
            <v>Septiembre</v>
          </cell>
          <cell r="K7" t="str">
            <v>Octubre</v>
          </cell>
          <cell r="L7" t="str">
            <v>Noviembre</v>
          </cell>
          <cell r="M7" t="str">
            <v>Diciembre</v>
          </cell>
        </row>
      </sheetData>
      <sheetData sheetId="5"/>
      <sheetData sheetId="6"/>
      <sheetData sheetId="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ves"/>
      <sheetName val="Carga"/>
      <sheetName val="Contenedores"/>
      <sheetName val="Remolcaje"/>
      <sheetName val="Accidentes"/>
      <sheetName val="Naves X Amarr"/>
      <sheetName val="Indicadores"/>
      <sheetName val="Data"/>
      <sheetName val="dNave"/>
      <sheetName val="Carga x Consig"/>
      <sheetName val="Const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3">
          <cell r="G23" t="str">
            <v>CONTENEDOR</v>
          </cell>
        </row>
        <row r="24">
          <cell r="G24" t="str">
            <v>CONTENEDOR</v>
          </cell>
        </row>
        <row r="25">
          <cell r="G25" t="str">
            <v>CONTENEDOR</v>
          </cell>
        </row>
        <row r="26">
          <cell r="G26" t="str">
            <v>CONTENEDOR</v>
          </cell>
        </row>
        <row r="27">
          <cell r="G27" t="str">
            <v>CONTENEDOR</v>
          </cell>
        </row>
        <row r="28">
          <cell r="G28" t="str">
            <v>CONTENEDOR</v>
          </cell>
        </row>
        <row r="29">
          <cell r="G29" t="str">
            <v>CONTENEDOR</v>
          </cell>
        </row>
        <row r="30">
          <cell r="G30" t="str">
            <v>CONTENEDOR</v>
          </cell>
        </row>
        <row r="31">
          <cell r="G31" t="str">
            <v>CONTENEDOR</v>
          </cell>
        </row>
        <row r="32">
          <cell r="G32" t="str">
            <v>CONTENEDOR</v>
          </cell>
        </row>
        <row r="33">
          <cell r="G33" t="str">
            <v>CONTENEDOR</v>
          </cell>
        </row>
        <row r="34">
          <cell r="G34" t="str">
            <v>CONTENEDOR</v>
          </cell>
        </row>
        <row r="35">
          <cell r="G35" t="str">
            <v>CONTENEDOR</v>
          </cell>
        </row>
        <row r="36">
          <cell r="G36" t="str">
            <v>CONTENEDOR</v>
          </cell>
        </row>
        <row r="37">
          <cell r="G37" t="str">
            <v>CONTENEDOR</v>
          </cell>
        </row>
        <row r="38">
          <cell r="G38" t="str">
            <v>CONTENEDOR</v>
          </cell>
        </row>
        <row r="39">
          <cell r="G39" t="str">
            <v>CONTENEDOR</v>
          </cell>
        </row>
        <row r="40">
          <cell r="G40" t="str">
            <v>CONTENEDORES VACIOS</v>
          </cell>
        </row>
        <row r="41">
          <cell r="G41" t="str">
            <v>CONTENEDORES VACIOS</v>
          </cell>
        </row>
        <row r="42">
          <cell r="G42" t="str">
            <v>CONTENEDORES VACIOS</v>
          </cell>
        </row>
        <row r="43">
          <cell r="G43" t="str">
            <v>CONTENEDORES VACIOS</v>
          </cell>
        </row>
        <row r="44">
          <cell r="G44" t="str">
            <v>CONTENEDORES VACIOS</v>
          </cell>
        </row>
        <row r="45">
          <cell r="G45" t="str">
            <v>CONTENEDORES VACIOS</v>
          </cell>
        </row>
        <row r="46">
          <cell r="G46" t="str">
            <v>CONTENEDORES VACIOS</v>
          </cell>
        </row>
        <row r="47">
          <cell r="G47" t="str">
            <v>CONTENEDORES VACIOS</v>
          </cell>
        </row>
        <row r="48">
          <cell r="G48" t="str">
            <v>CONTENEDORES VACIOS</v>
          </cell>
        </row>
        <row r="49">
          <cell r="G49" t="str">
            <v>LIQUIDA A GRANEL</v>
          </cell>
        </row>
        <row r="50">
          <cell r="G50" t="str">
            <v>CONTENEDOR</v>
          </cell>
        </row>
        <row r="51">
          <cell r="G51" t="str">
            <v>CONTENEDOR</v>
          </cell>
        </row>
        <row r="52">
          <cell r="G52" t="str">
            <v>CONTENEDOR</v>
          </cell>
        </row>
        <row r="53">
          <cell r="G53" t="str">
            <v>CONTENEDOR</v>
          </cell>
        </row>
        <row r="54">
          <cell r="G54" t="str">
            <v>CONTENEDOR</v>
          </cell>
        </row>
        <row r="55">
          <cell r="G55" t="str">
            <v>CONTENEDOR</v>
          </cell>
        </row>
        <row r="56">
          <cell r="G56" t="str">
            <v>CONTENEDOR</v>
          </cell>
        </row>
        <row r="57">
          <cell r="G57" t="str">
            <v>CONTENEDOR</v>
          </cell>
        </row>
        <row r="58">
          <cell r="G58" t="str">
            <v>CONTENEDOR</v>
          </cell>
        </row>
        <row r="59">
          <cell r="G59" t="str">
            <v>CONTENEDOR</v>
          </cell>
        </row>
        <row r="60">
          <cell r="G60" t="str">
            <v>CONTENEDOR</v>
          </cell>
        </row>
        <row r="61">
          <cell r="G61" t="str">
            <v>CONTENEDOR</v>
          </cell>
        </row>
        <row r="62">
          <cell r="G62" t="str">
            <v>CONTENEDOR</v>
          </cell>
        </row>
        <row r="63">
          <cell r="G63" t="str">
            <v>CONTENEDORES VACIOS</v>
          </cell>
        </row>
        <row r="64">
          <cell r="G64" t="str">
            <v>CONTENEDORES VACIOS</v>
          </cell>
        </row>
        <row r="65">
          <cell r="G65" t="str">
            <v>FRACCIONADA</v>
          </cell>
        </row>
        <row r="66">
          <cell r="G66" t="str">
            <v>FRACCIONADA</v>
          </cell>
        </row>
        <row r="67">
          <cell r="G67" t="str">
            <v>CONTENEDOR</v>
          </cell>
        </row>
        <row r="68">
          <cell r="G68" t="str">
            <v>CONTENEDOR</v>
          </cell>
        </row>
        <row r="69">
          <cell r="G69" t="str">
            <v>CONTENEDOR</v>
          </cell>
        </row>
        <row r="70">
          <cell r="G70" t="str">
            <v>CONTENEDOR</v>
          </cell>
        </row>
        <row r="71">
          <cell r="G71" t="str">
            <v>FRACCIONADA</v>
          </cell>
        </row>
        <row r="72">
          <cell r="G72" t="str">
            <v>FRACCIONADA</v>
          </cell>
        </row>
        <row r="73">
          <cell r="G73" t="str">
            <v>CONTENEDORES VACIOS</v>
          </cell>
        </row>
        <row r="74">
          <cell r="G74" t="str">
            <v>CONTENEDOR</v>
          </cell>
        </row>
        <row r="75">
          <cell r="G75" t="str">
            <v>CONTENEDOR</v>
          </cell>
        </row>
        <row r="76">
          <cell r="G76" t="str">
            <v>CONTENEDOR</v>
          </cell>
        </row>
        <row r="77">
          <cell r="G77" t="str">
            <v>CONTENEDOR</v>
          </cell>
        </row>
        <row r="78">
          <cell r="G78" t="str">
            <v>CONTENEDOR</v>
          </cell>
        </row>
        <row r="79">
          <cell r="G79" t="str">
            <v>CONTENEDOR</v>
          </cell>
        </row>
        <row r="80">
          <cell r="G80" t="str">
            <v>CONTENEDOR</v>
          </cell>
        </row>
        <row r="81">
          <cell r="G81" t="str">
            <v>CONTENEDOR</v>
          </cell>
        </row>
        <row r="82">
          <cell r="G82" t="str">
            <v>CONTENEDOR</v>
          </cell>
        </row>
        <row r="83">
          <cell r="G83" t="str">
            <v>CONTENEDOR</v>
          </cell>
        </row>
        <row r="84">
          <cell r="G84" t="str">
            <v>CONTENEDOR</v>
          </cell>
        </row>
        <row r="85">
          <cell r="G85" t="str">
            <v>CONTENEDOR</v>
          </cell>
        </row>
        <row r="86">
          <cell r="G86" t="str">
            <v>CONTENEDOR</v>
          </cell>
        </row>
        <row r="87">
          <cell r="G87" t="str">
            <v>CONTENEDOR</v>
          </cell>
        </row>
        <row r="88">
          <cell r="G88" t="str">
            <v>CONTENEDOR</v>
          </cell>
        </row>
        <row r="89">
          <cell r="G89" t="str">
            <v>CONTENEDOR</v>
          </cell>
        </row>
        <row r="90">
          <cell r="G90" t="str">
            <v>CONTENEDOR</v>
          </cell>
        </row>
        <row r="91">
          <cell r="G91" t="str">
            <v>CONTENEDOR</v>
          </cell>
        </row>
        <row r="92">
          <cell r="G92" t="str">
            <v>CONTENEDOR</v>
          </cell>
        </row>
        <row r="93">
          <cell r="G93" t="str">
            <v>CONTENEDOR</v>
          </cell>
        </row>
        <row r="94">
          <cell r="G94" t="str">
            <v>CONTENEDOR</v>
          </cell>
        </row>
        <row r="95">
          <cell r="G95" t="str">
            <v>CONTENEDOR</v>
          </cell>
        </row>
        <row r="96">
          <cell r="G96" t="str">
            <v>CONTENEDOR</v>
          </cell>
        </row>
        <row r="97">
          <cell r="G97" t="str">
            <v>CONTENEDOR</v>
          </cell>
        </row>
        <row r="98">
          <cell r="G98" t="str">
            <v>CONTENEDOR</v>
          </cell>
        </row>
        <row r="99">
          <cell r="G99" t="str">
            <v>CONTENEDOR</v>
          </cell>
        </row>
        <row r="100">
          <cell r="G100" t="str">
            <v>CONTENEDOR</v>
          </cell>
        </row>
        <row r="101">
          <cell r="G101" t="str">
            <v>CONTENEDOR</v>
          </cell>
        </row>
        <row r="102">
          <cell r="G102" t="str">
            <v>CONTENEDOR</v>
          </cell>
        </row>
        <row r="103">
          <cell r="G103" t="str">
            <v>CONTENEDOR</v>
          </cell>
        </row>
        <row r="104">
          <cell r="G104" t="str">
            <v>CONTENEDOR</v>
          </cell>
        </row>
        <row r="105">
          <cell r="G105" t="str">
            <v>CONTENEDOR</v>
          </cell>
        </row>
        <row r="106">
          <cell r="G106" t="str">
            <v>CONTENEDOR</v>
          </cell>
        </row>
        <row r="107">
          <cell r="G107" t="str">
            <v>CONTENEDOR</v>
          </cell>
        </row>
        <row r="108">
          <cell r="G108" t="str">
            <v>CONTENEDOR</v>
          </cell>
        </row>
        <row r="109">
          <cell r="G109" t="str">
            <v>CONTENEDOR</v>
          </cell>
        </row>
        <row r="110">
          <cell r="G110" t="str">
            <v>CONTENEDOR</v>
          </cell>
        </row>
        <row r="111">
          <cell r="G111" t="str">
            <v>CONTENEDOR</v>
          </cell>
        </row>
        <row r="112">
          <cell r="G112" t="str">
            <v>CONTENEDOR</v>
          </cell>
        </row>
        <row r="113">
          <cell r="G113" t="str">
            <v>CONTENEDORES VACIOS</v>
          </cell>
        </row>
        <row r="114">
          <cell r="G114" t="str">
            <v>CONTENEDORES VACIOS</v>
          </cell>
        </row>
        <row r="115">
          <cell r="G115" t="str">
            <v>CONTENEDORES VACIOS</v>
          </cell>
        </row>
        <row r="116">
          <cell r="G116" t="str">
            <v>CONTENEDOR</v>
          </cell>
        </row>
        <row r="117">
          <cell r="G117" t="str">
            <v>CONTENEDOR</v>
          </cell>
        </row>
        <row r="118">
          <cell r="G118" t="str">
            <v>FRACCIONADA</v>
          </cell>
        </row>
        <row r="119">
          <cell r="G119" t="str">
            <v>FRACCIONADA</v>
          </cell>
        </row>
        <row r="120">
          <cell r="G120" t="str">
            <v>FRACCIONADA</v>
          </cell>
        </row>
        <row r="121">
          <cell r="G121" t="str">
            <v>FRACCIONADA</v>
          </cell>
        </row>
        <row r="122">
          <cell r="G122" t="str">
            <v>FRACCIONADA</v>
          </cell>
        </row>
        <row r="123">
          <cell r="G123" t="str">
            <v>FRACCIONADA</v>
          </cell>
        </row>
        <row r="124">
          <cell r="G124" t="str">
            <v>FRACCIONADA</v>
          </cell>
        </row>
        <row r="125">
          <cell r="G125" t="str">
            <v>FRACCIONADA</v>
          </cell>
        </row>
        <row r="126">
          <cell r="G126" t="str">
            <v>FRACCIONADA</v>
          </cell>
        </row>
        <row r="127">
          <cell r="G127" t="str">
            <v>CONTENEDOR</v>
          </cell>
        </row>
        <row r="128">
          <cell r="G128" t="str">
            <v>CONTENEDOR</v>
          </cell>
        </row>
        <row r="129">
          <cell r="G129" t="str">
            <v>CONTENEDOR</v>
          </cell>
        </row>
        <row r="130">
          <cell r="G130" t="str">
            <v>CONTENEDOR</v>
          </cell>
        </row>
        <row r="131">
          <cell r="G131" t="str">
            <v>CONTENEDOR</v>
          </cell>
        </row>
        <row r="132">
          <cell r="G132" t="str">
            <v>CONTENEDOR</v>
          </cell>
        </row>
        <row r="133">
          <cell r="G133" t="str">
            <v>CONTENEDOR</v>
          </cell>
        </row>
        <row r="134">
          <cell r="G134" t="str">
            <v>CONTENEDOR</v>
          </cell>
        </row>
        <row r="135">
          <cell r="G135" t="str">
            <v>CONTENEDOR</v>
          </cell>
        </row>
        <row r="136">
          <cell r="G136" t="str">
            <v>CONTENEDOR</v>
          </cell>
        </row>
        <row r="137">
          <cell r="G137" t="str">
            <v>CONTENEDORES VACIOS</v>
          </cell>
        </row>
        <row r="138">
          <cell r="G138" t="str">
            <v>CONTENEDOR</v>
          </cell>
        </row>
        <row r="139">
          <cell r="G139" t="str">
            <v>CONTENEDOR</v>
          </cell>
        </row>
        <row r="140">
          <cell r="G140" t="str">
            <v>CONTENEDOR</v>
          </cell>
        </row>
        <row r="141">
          <cell r="G141" t="str">
            <v>CONTENEDOR</v>
          </cell>
        </row>
        <row r="142">
          <cell r="G142" t="str">
            <v>CONTENEDOR</v>
          </cell>
        </row>
        <row r="143">
          <cell r="G143" t="str">
            <v>CONTENEDOR</v>
          </cell>
        </row>
        <row r="144">
          <cell r="G144" t="str">
            <v>CONTENEDOR</v>
          </cell>
        </row>
        <row r="145">
          <cell r="G145" t="str">
            <v>CONTENEDOR</v>
          </cell>
        </row>
        <row r="146">
          <cell r="G146" t="str">
            <v>CONTENEDOR</v>
          </cell>
        </row>
        <row r="147">
          <cell r="G147" t="str">
            <v>CONTENEDOR</v>
          </cell>
        </row>
        <row r="148">
          <cell r="G148" t="str">
            <v>CONTENEDOR</v>
          </cell>
        </row>
        <row r="149">
          <cell r="G149" t="str">
            <v>CONTENEDOR</v>
          </cell>
        </row>
        <row r="150">
          <cell r="G150" t="str">
            <v>CONTENEDOR</v>
          </cell>
        </row>
        <row r="151">
          <cell r="G151" t="str">
            <v>CONTENEDOR</v>
          </cell>
        </row>
        <row r="152">
          <cell r="G152" t="str">
            <v>CONTENEDOR</v>
          </cell>
        </row>
        <row r="153">
          <cell r="G153" t="str">
            <v>CONTENEDOR</v>
          </cell>
        </row>
        <row r="154">
          <cell r="G154" t="str">
            <v>CONTENEDOR</v>
          </cell>
        </row>
        <row r="155">
          <cell r="G155" t="str">
            <v>CONTENEDOR</v>
          </cell>
        </row>
        <row r="156">
          <cell r="G156" t="str">
            <v>CONTENEDOR</v>
          </cell>
        </row>
        <row r="157">
          <cell r="G157" t="str">
            <v>CONTENEDOR</v>
          </cell>
        </row>
        <row r="158">
          <cell r="G158" t="str">
            <v>CONTENEDOR</v>
          </cell>
        </row>
        <row r="159">
          <cell r="G159" t="str">
            <v>CONTENEDOR</v>
          </cell>
        </row>
        <row r="160">
          <cell r="G160" t="str">
            <v>CONTENEDOR</v>
          </cell>
        </row>
        <row r="161">
          <cell r="G161" t="str">
            <v>CONTENEDOR</v>
          </cell>
        </row>
        <row r="162">
          <cell r="G162" t="str">
            <v>CONTENEDOR</v>
          </cell>
        </row>
        <row r="163">
          <cell r="G163" t="str">
            <v>CONTENEDOR</v>
          </cell>
        </row>
        <row r="164">
          <cell r="G164" t="str">
            <v>CONTENEDOR</v>
          </cell>
        </row>
        <row r="165">
          <cell r="G165" t="str">
            <v>CONTENEDOR</v>
          </cell>
        </row>
        <row r="166">
          <cell r="G166" t="str">
            <v>CONTENEDOR</v>
          </cell>
        </row>
        <row r="167">
          <cell r="G167" t="str">
            <v>CONTENEDOR</v>
          </cell>
        </row>
        <row r="168">
          <cell r="G168" t="str">
            <v>CONTENEDOR</v>
          </cell>
        </row>
        <row r="169">
          <cell r="G169" t="str">
            <v>CONTENEDORES VACIOS</v>
          </cell>
        </row>
        <row r="170">
          <cell r="G170" t="str">
            <v>CONTENEDORES VACIOS</v>
          </cell>
        </row>
        <row r="171">
          <cell r="G171" t="str">
            <v>CONTENEDORES VACIOS</v>
          </cell>
        </row>
        <row r="172">
          <cell r="G172" t="str">
            <v>CONTENEDORES VACIOS</v>
          </cell>
        </row>
        <row r="173">
          <cell r="G173" t="str">
            <v>CONTENEDORES VACIOS</v>
          </cell>
        </row>
        <row r="174">
          <cell r="G174" t="str">
            <v>FRACCIONADA</v>
          </cell>
        </row>
        <row r="175">
          <cell r="G175" t="str">
            <v>FRACCIONADA</v>
          </cell>
        </row>
        <row r="176">
          <cell r="G176" t="str">
            <v>SOLIDA A GRANEL</v>
          </cell>
        </row>
        <row r="177">
          <cell r="G177" t="str">
            <v>LIQUIDA A GRANEL</v>
          </cell>
        </row>
        <row r="178">
          <cell r="G178" t="str">
            <v>FRACCIONADA</v>
          </cell>
        </row>
        <row r="179">
          <cell r="G179" t="str">
            <v>LIQUIDA A GRANEL</v>
          </cell>
        </row>
        <row r="180">
          <cell r="G180" t="str">
            <v>LIQUIDA A GRANEL</v>
          </cell>
        </row>
        <row r="181">
          <cell r="G181" t="str">
            <v>SOLIDA A GRANEL</v>
          </cell>
        </row>
        <row r="182">
          <cell r="G182" t="str">
            <v>LIQUIDA A GRANEL</v>
          </cell>
        </row>
        <row r="183">
          <cell r="G183" t="str">
            <v>FRACCIONADA</v>
          </cell>
        </row>
        <row r="184">
          <cell r="G184" t="str">
            <v>FRACCIONADA</v>
          </cell>
        </row>
        <row r="185">
          <cell r="G185" t="str">
            <v>LIQUIDA A GRANEL</v>
          </cell>
        </row>
        <row r="186">
          <cell r="G186" t="str">
            <v>SOLIDA A GRANEL</v>
          </cell>
        </row>
        <row r="187">
          <cell r="G187" t="str">
            <v>FRACCIONADA</v>
          </cell>
        </row>
        <row r="188">
          <cell r="G188" t="str">
            <v>SOLIDA A GRANEL</v>
          </cell>
        </row>
        <row r="189">
          <cell r="G189" t="str">
            <v>FRACCIONADA</v>
          </cell>
        </row>
        <row r="190">
          <cell r="G190" t="str">
            <v>FRACCIONADA</v>
          </cell>
        </row>
        <row r="191">
          <cell r="G191" t="str">
            <v>LIQUIDA A GRANEL</v>
          </cell>
        </row>
        <row r="192">
          <cell r="G192" t="str">
            <v>FRACCIONADA</v>
          </cell>
        </row>
      </sheetData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sco Terminals Limited (1)"/>
      <sheetName val="Casco Terminals Limited (2)"/>
    </sheetNames>
    <sheetDataSet>
      <sheetData sheetId="0" refreshError="1">
        <row r="43">
          <cell r="T43">
            <v>8</v>
          </cell>
          <cell r="U43">
            <v>16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7439D-1540-42EE-8B16-B24510F9F466}">
  <sheetPr codeName="Hoja10"/>
  <dimension ref="B2:AH415"/>
  <sheetViews>
    <sheetView showGridLines="0" tabSelected="1" zoomScale="85" zoomScaleNormal="85" workbookViewId="0">
      <selection activeCell="AH6" sqref="AH6"/>
    </sheetView>
  </sheetViews>
  <sheetFormatPr baseColWidth="10" defaultColWidth="11.453125" defaultRowHeight="14.5" x14ac:dyDescent="0.35"/>
  <cols>
    <col min="1" max="1" width="8" style="1" customWidth="1"/>
    <col min="2" max="2" width="13.7265625" style="1" customWidth="1"/>
    <col min="3" max="22" width="11.453125" style="1" customWidth="1"/>
    <col min="23" max="16384" width="11.453125" style="1"/>
  </cols>
  <sheetData>
    <row r="2" spans="2:34" ht="42" customHeight="1" x14ac:dyDescent="0.35">
      <c r="B2" s="37" t="s">
        <v>0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</row>
    <row r="4" spans="2:34" ht="43" customHeight="1" x14ac:dyDescent="0.35">
      <c r="B4" s="38" t="s">
        <v>44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</row>
    <row r="5" spans="2:34" ht="6.75" customHeight="1" x14ac:dyDescent="0.3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</row>
    <row r="6" spans="2:34" ht="46" customHeight="1" x14ac:dyDescent="0.35">
      <c r="B6" s="36" t="s">
        <v>1</v>
      </c>
      <c r="C6" s="36" t="s">
        <v>2</v>
      </c>
      <c r="D6" s="36"/>
      <c r="E6" s="36" t="s">
        <v>3</v>
      </c>
      <c r="F6" s="36"/>
      <c r="G6" s="36" t="s">
        <v>4</v>
      </c>
      <c r="H6" s="36"/>
      <c r="I6" s="36" t="s">
        <v>5</v>
      </c>
      <c r="J6" s="36"/>
      <c r="K6" s="36" t="s">
        <v>6</v>
      </c>
      <c r="L6" s="36"/>
      <c r="M6" s="36" t="s">
        <v>7</v>
      </c>
      <c r="N6" s="36"/>
      <c r="O6" s="36" t="s">
        <v>8</v>
      </c>
      <c r="P6" s="36"/>
      <c r="Q6" s="36" t="s">
        <v>9</v>
      </c>
      <c r="R6" s="36"/>
      <c r="S6" s="36" t="s">
        <v>10</v>
      </c>
      <c r="T6" s="36"/>
      <c r="U6" s="36" t="s">
        <v>11</v>
      </c>
      <c r="V6" s="36"/>
      <c r="W6" s="36" t="s">
        <v>12</v>
      </c>
      <c r="X6" s="36"/>
      <c r="Y6" s="36" t="s">
        <v>41</v>
      </c>
      <c r="Z6" s="36"/>
      <c r="AA6" s="36" t="s">
        <v>42</v>
      </c>
      <c r="AB6" s="36"/>
      <c r="AC6" s="36" t="s">
        <v>43</v>
      </c>
      <c r="AD6" s="36"/>
      <c r="AE6" s="36" t="s">
        <v>45</v>
      </c>
      <c r="AF6" s="36"/>
    </row>
    <row r="7" spans="2:34" ht="21" customHeight="1" thickBot="1" x14ac:dyDescent="0.4">
      <c r="B7" s="36"/>
      <c r="C7" s="3" t="s">
        <v>13</v>
      </c>
      <c r="D7" s="3" t="s">
        <v>14</v>
      </c>
      <c r="E7" s="3" t="s">
        <v>13</v>
      </c>
      <c r="F7" s="3" t="s">
        <v>14</v>
      </c>
      <c r="G7" s="3" t="s">
        <v>13</v>
      </c>
      <c r="H7" s="3" t="s">
        <v>14</v>
      </c>
      <c r="I7" s="3" t="s">
        <v>13</v>
      </c>
      <c r="J7" s="3" t="s">
        <v>14</v>
      </c>
      <c r="K7" s="3" t="s">
        <v>13</v>
      </c>
      <c r="L7" s="3" t="s">
        <v>14</v>
      </c>
      <c r="M7" s="3" t="s">
        <v>13</v>
      </c>
      <c r="N7" s="3" t="s">
        <v>14</v>
      </c>
      <c r="O7" s="3" t="s">
        <v>13</v>
      </c>
      <c r="P7" s="3" t="s">
        <v>14</v>
      </c>
      <c r="Q7" s="3" t="s">
        <v>13</v>
      </c>
      <c r="R7" s="3" t="s">
        <v>14</v>
      </c>
      <c r="S7" s="3" t="s">
        <v>13</v>
      </c>
      <c r="T7" s="3" t="s">
        <v>14</v>
      </c>
      <c r="U7" s="3" t="s">
        <v>13</v>
      </c>
      <c r="V7" s="3" t="s">
        <v>14</v>
      </c>
      <c r="W7" s="3" t="s">
        <v>13</v>
      </c>
      <c r="X7" s="3" t="s">
        <v>14</v>
      </c>
      <c r="Y7" s="3" t="s">
        <v>13</v>
      </c>
      <c r="Z7" s="3" t="s">
        <v>14</v>
      </c>
      <c r="AA7" s="3" t="s">
        <v>13</v>
      </c>
      <c r="AB7" s="3" t="s">
        <v>14</v>
      </c>
      <c r="AC7" s="3" t="s">
        <v>13</v>
      </c>
      <c r="AD7" s="3" t="s">
        <v>14</v>
      </c>
      <c r="AE7" s="4" t="s">
        <v>13</v>
      </c>
      <c r="AF7" s="4" t="s">
        <v>14</v>
      </c>
    </row>
    <row r="8" spans="2:34" ht="21" customHeight="1" thickBot="1" x14ac:dyDescent="0.4">
      <c r="B8" s="5" t="s">
        <v>15</v>
      </c>
      <c r="C8" s="6">
        <f t="shared" ref="C8:X8" si="0">+C9+C17</f>
        <v>52</v>
      </c>
      <c r="D8" s="7">
        <f t="shared" si="0"/>
        <v>32985</v>
      </c>
      <c r="E8" s="6">
        <f t="shared" si="0"/>
        <v>61</v>
      </c>
      <c r="F8" s="7">
        <f t="shared" si="0"/>
        <v>28087</v>
      </c>
      <c r="G8" s="6">
        <f t="shared" si="0"/>
        <v>78</v>
      </c>
      <c r="H8" s="7">
        <f t="shared" si="0"/>
        <v>44456</v>
      </c>
      <c r="I8" s="6">
        <f t="shared" si="0"/>
        <v>65</v>
      </c>
      <c r="J8" s="7">
        <f t="shared" si="0"/>
        <v>46364</v>
      </c>
      <c r="K8" s="6">
        <f t="shared" si="0"/>
        <v>78</v>
      </c>
      <c r="L8" s="7">
        <f t="shared" si="0"/>
        <v>58238</v>
      </c>
      <c r="M8" s="6">
        <f t="shared" si="0"/>
        <v>79</v>
      </c>
      <c r="N8" s="7">
        <f t="shared" si="0"/>
        <v>60682</v>
      </c>
      <c r="O8" s="6">
        <f t="shared" si="0"/>
        <v>83</v>
      </c>
      <c r="P8" s="7">
        <f t="shared" si="0"/>
        <v>55874</v>
      </c>
      <c r="Q8" s="6">
        <f t="shared" si="0"/>
        <v>83</v>
      </c>
      <c r="R8" s="7">
        <f t="shared" si="0"/>
        <v>58493</v>
      </c>
      <c r="S8" s="6">
        <f t="shared" si="0"/>
        <v>80</v>
      </c>
      <c r="T8" s="7">
        <f t="shared" si="0"/>
        <v>66979</v>
      </c>
      <c r="U8" s="6">
        <v>89</v>
      </c>
      <c r="V8" s="7">
        <v>65873</v>
      </c>
      <c r="W8" s="6">
        <f t="shared" si="0"/>
        <v>28</v>
      </c>
      <c r="X8" s="7">
        <f t="shared" si="0"/>
        <v>23672</v>
      </c>
      <c r="Y8" s="6">
        <f t="shared" ref="Y8:Z8" si="1">+Y9+Y17</f>
        <v>0</v>
      </c>
      <c r="Z8" s="7">
        <f t="shared" si="1"/>
        <v>0</v>
      </c>
      <c r="AA8" s="6">
        <f t="shared" ref="AA8:AB8" si="2">+AA9+AA17</f>
        <v>0</v>
      </c>
      <c r="AB8" s="7">
        <f t="shared" si="2"/>
        <v>0</v>
      </c>
      <c r="AC8" s="6">
        <f t="shared" ref="AC8:AD8" si="3">+AC9+AC17</f>
        <v>86</v>
      </c>
      <c r="AD8" s="7">
        <f t="shared" si="3"/>
        <v>52769</v>
      </c>
      <c r="AE8" s="8">
        <f>+AC8/C8-1</f>
        <v>0.65384615384615374</v>
      </c>
      <c r="AF8" s="9">
        <f>+AD8/D8-1</f>
        <v>0.59978778232529928</v>
      </c>
    </row>
    <row r="9" spans="2:34" s="16" customFormat="1" ht="14" x14ac:dyDescent="0.3">
      <c r="B9" s="10" t="s">
        <v>16</v>
      </c>
      <c r="C9" s="11">
        <f>SUM(C10:C16)</f>
        <v>51</v>
      </c>
      <c r="D9" s="12">
        <f>SUM(D10:D16)</f>
        <v>32845</v>
      </c>
      <c r="E9" s="11">
        <f t="shared" ref="E9:X9" si="4">SUM(E10:E16)</f>
        <v>60</v>
      </c>
      <c r="F9" s="12">
        <f t="shared" si="4"/>
        <v>27928</v>
      </c>
      <c r="G9" s="11">
        <f t="shared" si="4"/>
        <v>74</v>
      </c>
      <c r="H9" s="12">
        <f t="shared" si="4"/>
        <v>43847</v>
      </c>
      <c r="I9" s="11">
        <f t="shared" si="4"/>
        <v>64</v>
      </c>
      <c r="J9" s="12">
        <f t="shared" si="4"/>
        <v>46278</v>
      </c>
      <c r="K9" s="11">
        <f t="shared" si="4"/>
        <v>77</v>
      </c>
      <c r="L9" s="12">
        <f t="shared" si="4"/>
        <v>58092</v>
      </c>
      <c r="M9" s="11">
        <f t="shared" si="4"/>
        <v>77</v>
      </c>
      <c r="N9" s="12">
        <f t="shared" si="4"/>
        <v>60187</v>
      </c>
      <c r="O9" s="11">
        <f t="shared" si="4"/>
        <v>81</v>
      </c>
      <c r="P9" s="12">
        <f t="shared" si="4"/>
        <v>55576</v>
      </c>
      <c r="Q9" s="11">
        <f t="shared" si="4"/>
        <v>82</v>
      </c>
      <c r="R9" s="12">
        <f t="shared" si="4"/>
        <v>58334</v>
      </c>
      <c r="S9" s="11">
        <f t="shared" si="4"/>
        <v>78</v>
      </c>
      <c r="T9" s="12">
        <f t="shared" si="4"/>
        <v>66523</v>
      </c>
      <c r="U9" s="11">
        <v>89</v>
      </c>
      <c r="V9" s="12">
        <v>65873</v>
      </c>
      <c r="W9" s="11">
        <f t="shared" si="4"/>
        <v>27</v>
      </c>
      <c r="X9" s="12">
        <f t="shared" si="4"/>
        <v>23663</v>
      </c>
      <c r="Y9" s="11">
        <f t="shared" ref="Y9:Z9" si="5">SUM(Y10:Y16)</f>
        <v>0</v>
      </c>
      <c r="Z9" s="12">
        <f t="shared" si="5"/>
        <v>0</v>
      </c>
      <c r="AA9" s="11">
        <f t="shared" ref="AA9:AB9" si="6">SUM(AA10:AA16)</f>
        <v>0</v>
      </c>
      <c r="AB9" s="12">
        <f t="shared" si="6"/>
        <v>0</v>
      </c>
      <c r="AC9" s="11">
        <f t="shared" ref="AC9:AD9" si="7">SUM(AC10:AC16)</f>
        <v>85</v>
      </c>
      <c r="AD9" s="12">
        <f t="shared" si="7"/>
        <v>52567</v>
      </c>
      <c r="AE9" s="13">
        <f>+AC9/C9-1</f>
        <v>0.66666666666666674</v>
      </c>
      <c r="AF9" s="14">
        <f>+AD9/D9-1</f>
        <v>0.60045669051606021</v>
      </c>
      <c r="AG9" s="15"/>
      <c r="AH9" s="15"/>
    </row>
    <row r="10" spans="2:34" s="16" customFormat="1" ht="14.25" customHeight="1" x14ac:dyDescent="0.3">
      <c r="B10" s="15" t="s">
        <v>17</v>
      </c>
      <c r="C10" s="17">
        <v>25</v>
      </c>
      <c r="D10" s="18">
        <v>18035</v>
      </c>
      <c r="E10" s="17">
        <v>27</v>
      </c>
      <c r="F10" s="18">
        <v>10022</v>
      </c>
      <c r="G10" s="17">
        <v>32</v>
      </c>
      <c r="H10" s="18">
        <v>23578</v>
      </c>
      <c r="I10" s="17">
        <v>27</v>
      </c>
      <c r="J10" s="18">
        <v>26516</v>
      </c>
      <c r="K10" s="17">
        <v>29</v>
      </c>
      <c r="L10" s="18">
        <v>27221</v>
      </c>
      <c r="M10" s="17">
        <v>31</v>
      </c>
      <c r="N10" s="18">
        <v>27688</v>
      </c>
      <c r="O10" s="17">
        <v>31</v>
      </c>
      <c r="P10" s="18">
        <v>26447</v>
      </c>
      <c r="Q10" s="17">
        <v>31</v>
      </c>
      <c r="R10" s="18">
        <v>28261</v>
      </c>
      <c r="S10" s="17">
        <v>32</v>
      </c>
      <c r="T10" s="18">
        <v>31799</v>
      </c>
      <c r="U10" s="17">
        <v>35</v>
      </c>
      <c r="V10" s="18">
        <v>30902</v>
      </c>
      <c r="W10" s="17">
        <v>12</v>
      </c>
      <c r="X10" s="18">
        <v>13227</v>
      </c>
      <c r="Y10" s="17">
        <v>0</v>
      </c>
      <c r="Z10" s="18">
        <v>0</v>
      </c>
      <c r="AA10" s="17">
        <v>0</v>
      </c>
      <c r="AB10" s="18">
        <v>0</v>
      </c>
      <c r="AC10" s="17">
        <v>43</v>
      </c>
      <c r="AD10" s="18">
        <v>29374</v>
      </c>
      <c r="AE10" s="19">
        <f>+AC10/C10-1</f>
        <v>0.72</v>
      </c>
      <c r="AF10" s="20">
        <f>+AD10/D10-1</f>
        <v>0.62872192958136952</v>
      </c>
      <c r="AG10" s="15"/>
      <c r="AH10" s="15"/>
    </row>
    <row r="11" spans="2:34" s="16" customFormat="1" ht="14.25" customHeight="1" x14ac:dyDescent="0.3">
      <c r="B11" s="16" t="s">
        <v>18</v>
      </c>
      <c r="C11" s="21">
        <v>12</v>
      </c>
      <c r="D11" s="18">
        <v>9784</v>
      </c>
      <c r="E11" s="21">
        <v>15</v>
      </c>
      <c r="F11" s="18">
        <v>10305</v>
      </c>
      <c r="G11" s="21">
        <v>20</v>
      </c>
      <c r="H11" s="18">
        <v>11176</v>
      </c>
      <c r="I11" s="21">
        <v>14</v>
      </c>
      <c r="J11" s="18">
        <v>8613</v>
      </c>
      <c r="K11" s="21">
        <v>25</v>
      </c>
      <c r="L11" s="18">
        <v>17916</v>
      </c>
      <c r="M11" s="21">
        <v>16</v>
      </c>
      <c r="N11" s="18">
        <v>10631</v>
      </c>
      <c r="O11" s="21">
        <v>20</v>
      </c>
      <c r="P11" s="18">
        <v>11501</v>
      </c>
      <c r="Q11" s="21">
        <v>20</v>
      </c>
      <c r="R11" s="18">
        <v>13545</v>
      </c>
      <c r="S11" s="21">
        <v>19</v>
      </c>
      <c r="T11" s="18">
        <v>14568</v>
      </c>
      <c r="U11" s="21">
        <v>25</v>
      </c>
      <c r="V11" s="18">
        <v>16835</v>
      </c>
      <c r="W11" s="21">
        <v>7</v>
      </c>
      <c r="X11" s="18">
        <v>4506</v>
      </c>
      <c r="Y11" s="17">
        <v>0</v>
      </c>
      <c r="Z11" s="18">
        <v>0</v>
      </c>
      <c r="AA11" s="17">
        <v>0</v>
      </c>
      <c r="AB11" s="18">
        <v>0</v>
      </c>
      <c r="AC11" s="17">
        <v>17</v>
      </c>
      <c r="AD11" s="18">
        <v>6114</v>
      </c>
      <c r="AE11" s="19">
        <f t="shared" ref="AE11:AE16" si="8">+AC11/C11-1</f>
        <v>0.41666666666666674</v>
      </c>
      <c r="AF11" s="20">
        <f t="shared" ref="AF11:AF16" si="9">+AD11/D11-1</f>
        <v>-0.37510220768601799</v>
      </c>
      <c r="AG11" s="15"/>
      <c r="AH11" s="15"/>
    </row>
    <row r="12" spans="2:34" s="16" customFormat="1" ht="14.25" customHeight="1" x14ac:dyDescent="0.3">
      <c r="B12" s="16" t="s">
        <v>19</v>
      </c>
      <c r="C12" s="21">
        <v>9</v>
      </c>
      <c r="D12" s="18">
        <v>4054</v>
      </c>
      <c r="E12" s="21">
        <v>10</v>
      </c>
      <c r="F12" s="18">
        <v>5941</v>
      </c>
      <c r="G12" s="21">
        <v>13</v>
      </c>
      <c r="H12" s="18">
        <v>5744</v>
      </c>
      <c r="I12" s="21">
        <v>13</v>
      </c>
      <c r="J12" s="18">
        <v>8301</v>
      </c>
      <c r="K12" s="21">
        <v>11</v>
      </c>
      <c r="L12" s="18">
        <v>9568</v>
      </c>
      <c r="M12" s="21">
        <v>19</v>
      </c>
      <c r="N12" s="18">
        <v>18945</v>
      </c>
      <c r="O12" s="21">
        <v>19</v>
      </c>
      <c r="P12" s="18">
        <v>14382</v>
      </c>
      <c r="Q12" s="21">
        <v>19</v>
      </c>
      <c r="R12" s="18">
        <v>13188</v>
      </c>
      <c r="S12" s="21">
        <v>22</v>
      </c>
      <c r="T12" s="18">
        <v>18554</v>
      </c>
      <c r="U12" s="21">
        <v>20</v>
      </c>
      <c r="V12" s="18">
        <v>15170</v>
      </c>
      <c r="W12" s="21">
        <v>6</v>
      </c>
      <c r="X12" s="18">
        <v>5336</v>
      </c>
      <c r="Y12" s="17">
        <v>0</v>
      </c>
      <c r="Z12" s="18">
        <v>0</v>
      </c>
      <c r="AA12" s="17">
        <v>0</v>
      </c>
      <c r="AB12" s="18">
        <v>0</v>
      </c>
      <c r="AC12" s="17">
        <v>19</v>
      </c>
      <c r="AD12" s="18">
        <v>16111</v>
      </c>
      <c r="AE12" s="19">
        <f t="shared" si="8"/>
        <v>1.1111111111111112</v>
      </c>
      <c r="AF12" s="20">
        <f t="shared" si="9"/>
        <v>2.9740996546620622</v>
      </c>
      <c r="AG12" s="15"/>
      <c r="AH12" s="15"/>
    </row>
    <row r="13" spans="2:34" s="16" customFormat="1" ht="14.25" customHeight="1" x14ac:dyDescent="0.3">
      <c r="B13" s="16" t="s">
        <v>20</v>
      </c>
      <c r="C13" s="21">
        <v>3</v>
      </c>
      <c r="D13" s="18">
        <v>702</v>
      </c>
      <c r="E13" s="21">
        <v>5</v>
      </c>
      <c r="F13" s="18">
        <v>1290</v>
      </c>
      <c r="G13" s="21">
        <v>6</v>
      </c>
      <c r="H13" s="18">
        <v>2704</v>
      </c>
      <c r="I13" s="21">
        <v>7</v>
      </c>
      <c r="J13" s="18">
        <v>2181</v>
      </c>
      <c r="K13" s="21">
        <v>10</v>
      </c>
      <c r="L13" s="18">
        <v>3163</v>
      </c>
      <c r="M13" s="21">
        <v>8</v>
      </c>
      <c r="N13" s="18">
        <v>2524</v>
      </c>
      <c r="O13" s="21">
        <v>7</v>
      </c>
      <c r="P13" s="18">
        <v>2870</v>
      </c>
      <c r="Q13" s="21">
        <v>10</v>
      </c>
      <c r="R13" s="18">
        <v>3114</v>
      </c>
      <c r="S13" s="21">
        <v>4</v>
      </c>
      <c r="T13" s="18">
        <v>1371</v>
      </c>
      <c r="U13" s="21">
        <v>7</v>
      </c>
      <c r="V13" s="18">
        <v>2624</v>
      </c>
      <c r="W13" s="21">
        <v>1</v>
      </c>
      <c r="X13" s="18">
        <v>348</v>
      </c>
      <c r="Y13" s="17">
        <v>0</v>
      </c>
      <c r="Z13" s="18">
        <v>0</v>
      </c>
      <c r="AA13" s="17">
        <v>0</v>
      </c>
      <c r="AB13" s="18">
        <v>0</v>
      </c>
      <c r="AC13" s="17">
        <v>5</v>
      </c>
      <c r="AD13" s="18">
        <v>786</v>
      </c>
      <c r="AE13" s="19">
        <f t="shared" si="8"/>
        <v>0.66666666666666674</v>
      </c>
      <c r="AF13" s="20">
        <f t="shared" si="9"/>
        <v>0.11965811965811968</v>
      </c>
      <c r="AG13" s="15"/>
      <c r="AH13" s="15"/>
    </row>
    <row r="14" spans="2:34" s="16" customFormat="1" ht="14.25" customHeight="1" x14ac:dyDescent="0.3">
      <c r="B14" s="16" t="s">
        <v>21</v>
      </c>
      <c r="C14" s="21">
        <v>0</v>
      </c>
      <c r="D14" s="18">
        <v>0</v>
      </c>
      <c r="E14" s="21">
        <v>0</v>
      </c>
      <c r="F14" s="18">
        <v>0</v>
      </c>
      <c r="G14" s="21">
        <v>0</v>
      </c>
      <c r="H14" s="18">
        <v>0</v>
      </c>
      <c r="I14" s="21">
        <v>0</v>
      </c>
      <c r="J14" s="18">
        <v>0</v>
      </c>
      <c r="K14" s="21">
        <v>0</v>
      </c>
      <c r="L14" s="18">
        <v>0</v>
      </c>
      <c r="M14" s="21">
        <v>0</v>
      </c>
      <c r="N14" s="18">
        <v>0</v>
      </c>
      <c r="O14" s="21">
        <v>0</v>
      </c>
      <c r="P14" s="18">
        <v>0</v>
      </c>
      <c r="Q14" s="21">
        <v>0</v>
      </c>
      <c r="R14" s="18">
        <v>0</v>
      </c>
      <c r="S14" s="21">
        <v>0</v>
      </c>
      <c r="T14" s="18">
        <v>0</v>
      </c>
      <c r="U14" s="21">
        <v>0</v>
      </c>
      <c r="V14" s="18">
        <v>0</v>
      </c>
      <c r="W14" s="21">
        <v>1</v>
      </c>
      <c r="X14" s="18">
        <v>246</v>
      </c>
      <c r="Y14" s="17">
        <v>0</v>
      </c>
      <c r="Z14" s="18">
        <v>0</v>
      </c>
      <c r="AA14" s="17">
        <v>0</v>
      </c>
      <c r="AB14" s="18">
        <v>0</v>
      </c>
      <c r="AC14" s="17">
        <v>0</v>
      </c>
      <c r="AD14" s="18">
        <v>0</v>
      </c>
      <c r="AE14" s="19" t="s">
        <v>22</v>
      </c>
      <c r="AF14" s="20" t="s">
        <v>22</v>
      </c>
      <c r="AG14" s="15"/>
      <c r="AH14" s="15"/>
    </row>
    <row r="15" spans="2:34" s="16" customFormat="1" ht="14.25" customHeight="1" x14ac:dyDescent="0.3">
      <c r="B15" s="16" t="s">
        <v>23</v>
      </c>
      <c r="C15" s="21">
        <v>1</v>
      </c>
      <c r="D15" s="18">
        <v>134</v>
      </c>
      <c r="E15" s="21">
        <v>2</v>
      </c>
      <c r="F15" s="18">
        <v>257</v>
      </c>
      <c r="G15" s="21">
        <v>1</v>
      </c>
      <c r="H15" s="18">
        <v>427</v>
      </c>
      <c r="I15" s="21">
        <v>1</v>
      </c>
      <c r="J15" s="18">
        <v>285</v>
      </c>
      <c r="K15" s="21">
        <v>1</v>
      </c>
      <c r="L15" s="18">
        <v>104</v>
      </c>
      <c r="M15" s="21">
        <v>1</v>
      </c>
      <c r="N15" s="18">
        <v>95</v>
      </c>
      <c r="O15" s="21">
        <v>3</v>
      </c>
      <c r="P15" s="18">
        <v>306</v>
      </c>
      <c r="Q15" s="21">
        <v>2</v>
      </c>
      <c r="R15" s="18">
        <v>226</v>
      </c>
      <c r="S15" s="21">
        <v>1</v>
      </c>
      <c r="T15" s="18">
        <v>231</v>
      </c>
      <c r="U15" s="21">
        <v>2</v>
      </c>
      <c r="V15" s="18">
        <v>342</v>
      </c>
      <c r="W15" s="21">
        <v>0</v>
      </c>
      <c r="X15" s="18">
        <v>0</v>
      </c>
      <c r="Y15" s="17">
        <v>0</v>
      </c>
      <c r="Z15" s="18">
        <v>0</v>
      </c>
      <c r="AA15" s="17">
        <v>0</v>
      </c>
      <c r="AB15" s="18">
        <v>0</v>
      </c>
      <c r="AC15" s="17">
        <v>1</v>
      </c>
      <c r="AD15" s="18">
        <v>182</v>
      </c>
      <c r="AE15" s="19">
        <f t="shared" si="8"/>
        <v>0</v>
      </c>
      <c r="AF15" s="20">
        <f t="shared" si="9"/>
        <v>0.35820895522388052</v>
      </c>
      <c r="AG15" s="15"/>
      <c r="AH15" s="15"/>
    </row>
    <row r="16" spans="2:34" s="16" customFormat="1" ht="14.25" customHeight="1" x14ac:dyDescent="0.3">
      <c r="B16" s="16" t="s">
        <v>24</v>
      </c>
      <c r="C16" s="21">
        <v>1</v>
      </c>
      <c r="D16" s="18">
        <v>136</v>
      </c>
      <c r="E16" s="21">
        <v>1</v>
      </c>
      <c r="F16" s="18">
        <v>113</v>
      </c>
      <c r="G16" s="21">
        <v>2</v>
      </c>
      <c r="H16" s="18">
        <v>218</v>
      </c>
      <c r="I16" s="21">
        <v>2</v>
      </c>
      <c r="J16" s="18">
        <v>382</v>
      </c>
      <c r="K16" s="21">
        <v>1</v>
      </c>
      <c r="L16" s="18">
        <v>120</v>
      </c>
      <c r="M16" s="21">
        <v>2</v>
      </c>
      <c r="N16" s="18">
        <v>304</v>
      </c>
      <c r="O16" s="21">
        <v>1</v>
      </c>
      <c r="P16" s="18">
        <v>70</v>
      </c>
      <c r="Q16" s="21">
        <v>0</v>
      </c>
      <c r="R16" s="18">
        <v>0</v>
      </c>
      <c r="S16" s="21">
        <v>0</v>
      </c>
      <c r="T16" s="18">
        <v>0</v>
      </c>
      <c r="U16" s="21">
        <v>0</v>
      </c>
      <c r="V16" s="18">
        <v>0</v>
      </c>
      <c r="W16" s="21">
        <v>0</v>
      </c>
      <c r="X16" s="18">
        <v>0</v>
      </c>
      <c r="Y16" s="17">
        <v>0</v>
      </c>
      <c r="Z16" s="18">
        <v>0</v>
      </c>
      <c r="AA16" s="17">
        <v>0</v>
      </c>
      <c r="AB16" s="18">
        <v>0</v>
      </c>
      <c r="AC16" s="17">
        <v>0</v>
      </c>
      <c r="AD16" s="18">
        <v>0</v>
      </c>
      <c r="AE16" s="19">
        <f t="shared" si="8"/>
        <v>-1</v>
      </c>
      <c r="AF16" s="20">
        <f t="shared" si="9"/>
        <v>-1</v>
      </c>
      <c r="AG16" s="15"/>
      <c r="AH16" s="15"/>
    </row>
    <row r="17" spans="2:34" s="16" customFormat="1" ht="14" x14ac:dyDescent="0.3">
      <c r="B17" s="22" t="s">
        <v>25</v>
      </c>
      <c r="C17" s="23">
        <f>+C18</f>
        <v>1</v>
      </c>
      <c r="D17" s="24">
        <f>+D18</f>
        <v>140</v>
      </c>
      <c r="E17" s="23">
        <f>+E18</f>
        <v>1</v>
      </c>
      <c r="F17" s="25">
        <f t="shared" ref="F17:AD17" si="10">+F18</f>
        <v>159</v>
      </c>
      <c r="G17" s="26">
        <f t="shared" si="10"/>
        <v>4</v>
      </c>
      <c r="H17" s="25">
        <f t="shared" si="10"/>
        <v>609</v>
      </c>
      <c r="I17" s="26">
        <f t="shared" si="10"/>
        <v>1</v>
      </c>
      <c r="J17" s="25">
        <f t="shared" si="10"/>
        <v>86</v>
      </c>
      <c r="K17" s="26">
        <f t="shared" si="10"/>
        <v>1</v>
      </c>
      <c r="L17" s="25">
        <f t="shared" si="10"/>
        <v>146</v>
      </c>
      <c r="M17" s="26">
        <f t="shared" si="10"/>
        <v>2</v>
      </c>
      <c r="N17" s="25">
        <f t="shared" si="10"/>
        <v>495</v>
      </c>
      <c r="O17" s="26">
        <f t="shared" si="10"/>
        <v>2</v>
      </c>
      <c r="P17" s="25">
        <f t="shared" si="10"/>
        <v>298</v>
      </c>
      <c r="Q17" s="26">
        <f t="shared" si="10"/>
        <v>1</v>
      </c>
      <c r="R17" s="25">
        <f t="shared" si="10"/>
        <v>159</v>
      </c>
      <c r="S17" s="26">
        <f t="shared" si="10"/>
        <v>2</v>
      </c>
      <c r="T17" s="25">
        <f t="shared" si="10"/>
        <v>456</v>
      </c>
      <c r="U17" s="26">
        <v>0</v>
      </c>
      <c r="V17" s="25">
        <v>0</v>
      </c>
      <c r="W17" s="26">
        <f t="shared" si="10"/>
        <v>1</v>
      </c>
      <c r="X17" s="25">
        <f t="shared" si="10"/>
        <v>9</v>
      </c>
      <c r="Y17" s="26">
        <f t="shared" si="10"/>
        <v>0</v>
      </c>
      <c r="Z17" s="25">
        <f t="shared" si="10"/>
        <v>0</v>
      </c>
      <c r="AA17" s="26">
        <f t="shared" si="10"/>
        <v>0</v>
      </c>
      <c r="AB17" s="25">
        <f t="shared" si="10"/>
        <v>0</v>
      </c>
      <c r="AC17" s="26">
        <f t="shared" si="10"/>
        <v>1</v>
      </c>
      <c r="AD17" s="25">
        <f t="shared" si="10"/>
        <v>202</v>
      </c>
      <c r="AE17" s="8">
        <f>+AC17/C17-1</f>
        <v>0</v>
      </c>
      <c r="AF17" s="14">
        <f>+AD17/D17-1</f>
        <v>0.44285714285714284</v>
      </c>
      <c r="AG17" s="15"/>
      <c r="AH17" s="15"/>
    </row>
    <row r="18" spans="2:34" s="16" customFormat="1" ht="15" customHeight="1" thickBot="1" x14ac:dyDescent="0.35">
      <c r="B18" s="27" t="s">
        <v>26</v>
      </c>
      <c r="C18" s="28">
        <v>1</v>
      </c>
      <c r="D18" s="29">
        <v>140</v>
      </c>
      <c r="E18" s="28">
        <v>1</v>
      </c>
      <c r="F18" s="29">
        <v>159</v>
      </c>
      <c r="G18" s="28">
        <v>4</v>
      </c>
      <c r="H18" s="29">
        <v>609</v>
      </c>
      <c r="I18" s="28">
        <v>1</v>
      </c>
      <c r="J18" s="29">
        <v>86</v>
      </c>
      <c r="K18" s="28">
        <v>1</v>
      </c>
      <c r="L18" s="29">
        <v>146</v>
      </c>
      <c r="M18" s="28">
        <v>2</v>
      </c>
      <c r="N18" s="29">
        <v>495</v>
      </c>
      <c r="O18" s="28">
        <v>2</v>
      </c>
      <c r="P18" s="29">
        <v>298</v>
      </c>
      <c r="Q18" s="28">
        <v>1</v>
      </c>
      <c r="R18" s="29">
        <v>159</v>
      </c>
      <c r="S18" s="28">
        <v>2</v>
      </c>
      <c r="T18" s="29">
        <v>456</v>
      </c>
      <c r="U18" s="28">
        <v>0</v>
      </c>
      <c r="V18" s="29">
        <v>0</v>
      </c>
      <c r="W18" s="28">
        <v>1</v>
      </c>
      <c r="X18" s="29">
        <v>9</v>
      </c>
      <c r="Y18" s="28">
        <v>0</v>
      </c>
      <c r="Z18" s="29">
        <v>0</v>
      </c>
      <c r="AA18" s="28">
        <v>0</v>
      </c>
      <c r="AB18" s="29">
        <v>0</v>
      </c>
      <c r="AC18" s="28">
        <v>1</v>
      </c>
      <c r="AD18" s="29">
        <v>202</v>
      </c>
      <c r="AE18" s="30">
        <f>+AC18/C18-1</f>
        <v>0</v>
      </c>
      <c r="AF18" s="31">
        <f>+AD18/D18-1</f>
        <v>0.44285714285714284</v>
      </c>
    </row>
    <row r="19" spans="2:34" s="16" customFormat="1" ht="14" x14ac:dyDescent="0.3">
      <c r="B19" s="32" t="s">
        <v>27</v>
      </c>
    </row>
    <row r="20" spans="2:34" s="16" customFormat="1" ht="14" x14ac:dyDescent="0.3">
      <c r="B20" s="32" t="s">
        <v>28</v>
      </c>
    </row>
    <row r="37" spans="2:12" x14ac:dyDescent="0.35">
      <c r="B37" s="32" t="s">
        <v>27</v>
      </c>
      <c r="L37" s="32" t="s">
        <v>27</v>
      </c>
    </row>
    <row r="38" spans="2:12" x14ac:dyDescent="0.35">
      <c r="B38" s="32" t="s">
        <v>28</v>
      </c>
      <c r="L38" s="32" t="s">
        <v>28</v>
      </c>
    </row>
    <row r="244" spans="3:11" x14ac:dyDescent="0.35">
      <c r="C244" s="33"/>
      <c r="D244" s="33"/>
      <c r="E244" s="33"/>
      <c r="F244" s="33"/>
      <c r="G244" s="33"/>
      <c r="H244" s="33"/>
      <c r="I244" s="33"/>
      <c r="J244" s="33"/>
      <c r="K244" s="33"/>
    </row>
    <row r="389" spans="2:15" x14ac:dyDescent="0.35">
      <c r="B389" s="1" t="s">
        <v>2</v>
      </c>
      <c r="C389" s="1" t="s">
        <v>3</v>
      </c>
      <c r="D389" s="1" t="s">
        <v>4</v>
      </c>
      <c r="E389" s="1" t="s">
        <v>5</v>
      </c>
      <c r="F389" s="1" t="s">
        <v>6</v>
      </c>
      <c r="G389" s="1" t="s">
        <v>7</v>
      </c>
      <c r="H389" s="1" t="s">
        <v>8</v>
      </c>
      <c r="I389" s="1" t="s">
        <v>9</v>
      </c>
      <c r="J389" s="1" t="s">
        <v>10</v>
      </c>
      <c r="K389" s="1" t="s">
        <v>11</v>
      </c>
      <c r="L389" s="1" t="s">
        <v>12</v>
      </c>
      <c r="M389" s="1" t="s">
        <v>41</v>
      </c>
      <c r="N389" s="1" t="s">
        <v>42</v>
      </c>
      <c r="O389" s="1" t="s">
        <v>43</v>
      </c>
    </row>
    <row r="395" spans="2:15" x14ac:dyDescent="0.35">
      <c r="C395" s="33" t="s">
        <v>29</v>
      </c>
      <c r="D395" s="33" t="s">
        <v>30</v>
      </c>
      <c r="E395" s="33" t="s">
        <v>31</v>
      </c>
      <c r="F395" s="33" t="s">
        <v>32</v>
      </c>
      <c r="G395" s="33" t="s">
        <v>33</v>
      </c>
      <c r="H395" s="33" t="s">
        <v>34</v>
      </c>
      <c r="I395" s="33" t="s">
        <v>35</v>
      </c>
      <c r="J395" s="33" t="s">
        <v>36</v>
      </c>
      <c r="K395" s="33" t="s">
        <v>37</v>
      </c>
      <c r="L395" s="33" t="s">
        <v>38</v>
      </c>
      <c r="M395" s="33" t="s">
        <v>39</v>
      </c>
      <c r="N395" s="33" t="s">
        <v>40</v>
      </c>
    </row>
    <row r="396" spans="2:15" x14ac:dyDescent="0.35">
      <c r="B396" s="34" t="s">
        <v>2</v>
      </c>
      <c r="C396" s="1">
        <v>10</v>
      </c>
      <c r="D396" s="1">
        <v>1</v>
      </c>
      <c r="E396" s="1">
        <v>8</v>
      </c>
      <c r="F396" s="1">
        <v>2</v>
      </c>
      <c r="G396" s="1">
        <v>2</v>
      </c>
      <c r="L396" s="1">
        <v>1</v>
      </c>
      <c r="M396" s="1">
        <v>1</v>
      </c>
    </row>
    <row r="397" spans="2:15" x14ac:dyDescent="0.35">
      <c r="B397" s="34" t="s">
        <v>3</v>
      </c>
      <c r="C397" s="1">
        <v>7</v>
      </c>
      <c r="D397" s="1">
        <v>8</v>
      </c>
      <c r="E397" s="1">
        <v>3</v>
      </c>
      <c r="F397" s="1">
        <v>1</v>
      </c>
      <c r="G397" s="1">
        <v>1</v>
      </c>
      <c r="L397" s="1">
        <v>2</v>
      </c>
      <c r="M397" s="1">
        <v>2</v>
      </c>
      <c r="N397" s="1">
        <v>3</v>
      </c>
    </row>
    <row r="398" spans="2:15" x14ac:dyDescent="0.35">
      <c r="B398" s="34" t="s">
        <v>4</v>
      </c>
      <c r="C398" s="1">
        <v>6</v>
      </c>
      <c r="D398" s="1">
        <v>8</v>
      </c>
      <c r="E398" s="1">
        <v>6</v>
      </c>
      <c r="F398" s="1">
        <v>2</v>
      </c>
      <c r="G398" s="1">
        <v>1</v>
      </c>
      <c r="J398" s="1">
        <v>1</v>
      </c>
      <c r="L398" s="1">
        <v>1</v>
      </c>
      <c r="M398" s="1">
        <v>4</v>
      </c>
      <c r="N398" s="1">
        <v>3</v>
      </c>
    </row>
    <row r="399" spans="2:15" x14ac:dyDescent="0.35">
      <c r="B399" s="34" t="s">
        <v>5</v>
      </c>
      <c r="C399" s="1">
        <v>5</v>
      </c>
      <c r="D399" s="1">
        <v>8</v>
      </c>
      <c r="E399" s="1">
        <v>6</v>
      </c>
      <c r="F399" s="1">
        <v>1</v>
      </c>
      <c r="G399" s="1">
        <v>1</v>
      </c>
      <c r="L399" s="1">
        <v>2</v>
      </c>
      <c r="M399" s="1">
        <v>2</v>
      </c>
      <c r="N399" s="1">
        <v>2</v>
      </c>
    </row>
    <row r="400" spans="2:15" x14ac:dyDescent="0.35">
      <c r="B400" s="34" t="s">
        <v>6</v>
      </c>
      <c r="C400" s="1">
        <v>5</v>
      </c>
      <c r="D400" s="1">
        <v>3</v>
      </c>
      <c r="E400" s="1">
        <v>10</v>
      </c>
      <c r="F400" s="1">
        <v>1</v>
      </c>
      <c r="G400" s="1">
        <v>2</v>
      </c>
      <c r="L400" s="1">
        <v>3</v>
      </c>
      <c r="M400" s="1">
        <v>2</v>
      </c>
      <c r="N400" s="1">
        <v>3</v>
      </c>
    </row>
    <row r="401" spans="2:15" x14ac:dyDescent="0.35">
      <c r="B401" s="34" t="s">
        <v>7</v>
      </c>
      <c r="C401" s="1">
        <v>7</v>
      </c>
      <c r="D401" s="1">
        <v>3</v>
      </c>
      <c r="E401" s="1">
        <v>8</v>
      </c>
      <c r="F401" s="1">
        <v>2</v>
      </c>
      <c r="G401" s="1">
        <v>1</v>
      </c>
      <c r="L401" s="1">
        <v>4</v>
      </c>
      <c r="M401" s="1">
        <v>3</v>
      </c>
      <c r="N401" s="1">
        <v>3</v>
      </c>
    </row>
    <row r="402" spans="2:15" x14ac:dyDescent="0.35">
      <c r="B402" s="34" t="s">
        <v>8</v>
      </c>
      <c r="C402" s="1">
        <v>4</v>
      </c>
      <c r="D402" s="1">
        <v>7</v>
      </c>
      <c r="E402" s="1">
        <v>5</v>
      </c>
      <c r="F402" s="1">
        <v>6</v>
      </c>
      <c r="G402" s="1">
        <v>1</v>
      </c>
      <c r="L402" s="1">
        <v>3</v>
      </c>
      <c r="M402" s="1">
        <v>3</v>
      </c>
      <c r="N402" s="1">
        <v>2</v>
      </c>
    </row>
    <row r="403" spans="2:15" x14ac:dyDescent="0.35">
      <c r="B403" s="35" t="s">
        <v>2</v>
      </c>
      <c r="C403" s="1">
        <v>10</v>
      </c>
      <c r="D403" s="1">
        <v>1</v>
      </c>
      <c r="E403" s="1">
        <v>8</v>
      </c>
      <c r="F403" s="1">
        <v>2</v>
      </c>
      <c r="G403" s="1">
        <v>2</v>
      </c>
      <c r="L403" s="1">
        <v>1</v>
      </c>
      <c r="M403" s="1">
        <v>1</v>
      </c>
      <c r="O403" s="1">
        <f>SUM(C403:N403)</f>
        <v>25</v>
      </c>
    </row>
    <row r="404" spans="2:15" x14ac:dyDescent="0.35">
      <c r="B404" s="35" t="s">
        <v>3</v>
      </c>
      <c r="C404" s="1">
        <v>7</v>
      </c>
      <c r="D404" s="1">
        <v>8</v>
      </c>
      <c r="E404" s="1">
        <v>3</v>
      </c>
      <c r="F404" s="1">
        <v>1</v>
      </c>
      <c r="G404" s="1">
        <v>1</v>
      </c>
      <c r="L404" s="1">
        <v>2</v>
      </c>
      <c r="M404" s="1">
        <v>2</v>
      </c>
      <c r="N404" s="1">
        <v>3</v>
      </c>
      <c r="O404" s="1">
        <f t="shared" ref="O404:O411" si="11">SUM(C404:N404)</f>
        <v>27</v>
      </c>
    </row>
    <row r="405" spans="2:15" x14ac:dyDescent="0.35">
      <c r="B405" s="35" t="s">
        <v>4</v>
      </c>
      <c r="C405" s="1">
        <v>6</v>
      </c>
      <c r="D405" s="1">
        <v>8</v>
      </c>
      <c r="E405" s="1">
        <v>6</v>
      </c>
      <c r="F405" s="1">
        <v>2</v>
      </c>
      <c r="G405" s="1">
        <v>1</v>
      </c>
      <c r="J405" s="1">
        <v>1</v>
      </c>
      <c r="L405" s="1">
        <v>1</v>
      </c>
      <c r="M405" s="1">
        <v>4</v>
      </c>
      <c r="N405" s="1">
        <v>3</v>
      </c>
      <c r="O405" s="1">
        <f t="shared" si="11"/>
        <v>32</v>
      </c>
    </row>
    <row r="406" spans="2:15" x14ac:dyDescent="0.35">
      <c r="B406" s="35" t="s">
        <v>5</v>
      </c>
      <c r="C406" s="1">
        <v>5</v>
      </c>
      <c r="D406" s="1">
        <v>8</v>
      </c>
      <c r="E406" s="1">
        <v>6</v>
      </c>
      <c r="F406" s="1">
        <v>1</v>
      </c>
      <c r="G406" s="1">
        <v>1</v>
      </c>
      <c r="L406" s="1">
        <v>2</v>
      </c>
      <c r="M406" s="1">
        <v>2</v>
      </c>
      <c r="N406" s="1">
        <v>2</v>
      </c>
      <c r="O406" s="1">
        <f t="shared" si="11"/>
        <v>27</v>
      </c>
    </row>
    <row r="407" spans="2:15" x14ac:dyDescent="0.35">
      <c r="B407" s="35" t="s">
        <v>6</v>
      </c>
      <c r="C407" s="1">
        <v>5</v>
      </c>
      <c r="D407" s="1">
        <v>3</v>
      </c>
      <c r="E407" s="1">
        <v>10</v>
      </c>
      <c r="F407" s="1">
        <v>1</v>
      </c>
      <c r="G407" s="1">
        <v>2</v>
      </c>
      <c r="L407" s="1">
        <v>3</v>
      </c>
      <c r="M407" s="1">
        <v>2</v>
      </c>
      <c r="N407" s="1">
        <v>3</v>
      </c>
      <c r="O407" s="1">
        <f t="shared" si="11"/>
        <v>29</v>
      </c>
    </row>
    <row r="408" spans="2:15" x14ac:dyDescent="0.35">
      <c r="B408" s="35" t="s">
        <v>7</v>
      </c>
      <c r="C408" s="1">
        <v>7</v>
      </c>
      <c r="D408" s="1">
        <v>3</v>
      </c>
      <c r="E408" s="1">
        <v>8</v>
      </c>
      <c r="F408" s="1">
        <v>2</v>
      </c>
      <c r="G408" s="1">
        <v>1</v>
      </c>
      <c r="L408" s="1">
        <v>4</v>
      </c>
      <c r="M408" s="1">
        <v>3</v>
      </c>
      <c r="N408" s="1">
        <v>3</v>
      </c>
      <c r="O408" s="1">
        <f t="shared" si="11"/>
        <v>31</v>
      </c>
    </row>
    <row r="409" spans="2:15" x14ac:dyDescent="0.35">
      <c r="B409" s="35" t="s">
        <v>8</v>
      </c>
      <c r="C409" s="1">
        <v>4</v>
      </c>
      <c r="D409" s="1">
        <v>7</v>
      </c>
      <c r="E409" s="1">
        <v>5</v>
      </c>
      <c r="F409" s="1">
        <v>6</v>
      </c>
      <c r="G409" s="1">
        <v>1</v>
      </c>
      <c r="L409" s="1">
        <v>3</v>
      </c>
      <c r="M409" s="1">
        <v>3</v>
      </c>
      <c r="N409" s="1">
        <v>2</v>
      </c>
      <c r="O409" s="1">
        <f t="shared" si="11"/>
        <v>31</v>
      </c>
    </row>
    <row r="410" spans="2:15" x14ac:dyDescent="0.35">
      <c r="B410" s="35" t="s">
        <v>9</v>
      </c>
      <c r="C410" s="1">
        <v>2</v>
      </c>
      <c r="D410" s="1">
        <v>6</v>
      </c>
      <c r="E410" s="1">
        <v>4</v>
      </c>
      <c r="F410" s="1">
        <v>1</v>
      </c>
      <c r="L410" s="1">
        <v>2</v>
      </c>
      <c r="M410" s="1">
        <v>1</v>
      </c>
      <c r="N410" s="1">
        <v>1</v>
      </c>
      <c r="O410" s="1">
        <f t="shared" si="11"/>
        <v>17</v>
      </c>
    </row>
    <row r="411" spans="2:15" x14ac:dyDescent="0.35">
      <c r="B411" s="35" t="s">
        <v>10</v>
      </c>
      <c r="C411" s="1">
        <v>2</v>
      </c>
      <c r="D411" s="1">
        <v>6</v>
      </c>
      <c r="E411" s="1">
        <v>4</v>
      </c>
      <c r="F411" s="1">
        <v>1</v>
      </c>
      <c r="L411" s="1">
        <v>2</v>
      </c>
      <c r="M411" s="1">
        <v>1</v>
      </c>
      <c r="N411" s="1">
        <v>1</v>
      </c>
      <c r="O411" s="1">
        <f t="shared" si="11"/>
        <v>17</v>
      </c>
    </row>
    <row r="412" spans="2:15" x14ac:dyDescent="0.35">
      <c r="B412" s="35" t="s">
        <v>11</v>
      </c>
    </row>
    <row r="415" spans="2:15" ht="17.25" customHeight="1" x14ac:dyDescent="0.35"/>
  </sheetData>
  <mergeCells count="18">
    <mergeCell ref="U6:V6"/>
    <mergeCell ref="W6:X6"/>
    <mergeCell ref="AE6:AF6"/>
    <mergeCell ref="AC6:AD6"/>
    <mergeCell ref="AA6:AB6"/>
    <mergeCell ref="B2:AF2"/>
    <mergeCell ref="B4:AF4"/>
    <mergeCell ref="B6:B7"/>
    <mergeCell ref="C6:D6"/>
    <mergeCell ref="E6:F6"/>
    <mergeCell ref="G6:H6"/>
    <mergeCell ref="I6:J6"/>
    <mergeCell ref="K6:L6"/>
    <mergeCell ref="M6:N6"/>
    <mergeCell ref="O6:P6"/>
    <mergeCell ref="Y6:Z6"/>
    <mergeCell ref="Q6:R6"/>
    <mergeCell ref="S6:T6"/>
  </mergeCells>
  <phoneticPr fontId="9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Cruceros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Moisés Álvarez Rodriguez</dc:creator>
  <cp:lastModifiedBy>Fernando Moisés Álvarez Rodriguez</cp:lastModifiedBy>
  <dcterms:created xsi:type="dcterms:W3CDTF">2021-03-24T15:58:46Z</dcterms:created>
  <dcterms:modified xsi:type="dcterms:W3CDTF">2024-02-23T17:30:56Z</dcterms:modified>
</cp:coreProperties>
</file>