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varez\Desktop\"/>
    </mc:Choice>
  </mc:AlternateContent>
  <xr:revisionPtr revIDLastSave="0" documentId="13_ncr:1_{01F4C8F0-0018-4284-AC8A-B0E2F3EBA4F6}" xr6:coauthVersionLast="47" xr6:coauthVersionMax="47" xr10:uidLastSave="{00000000-0000-0000-0000-000000000000}"/>
  <bookViews>
    <workbookView xWindow="-108" yWindow="-108" windowWidth="23256" windowHeight="13896" xr2:uid="{165BF2B6-2838-49F7-9EF5-A8FBABFA596A}"/>
  </bookViews>
  <sheets>
    <sheet name="C. rodante" sheetId="1" r:id="rId1"/>
    <sheet name="Tipo de Operacion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0" hidden="1">'C. rodante'!#REF!</definedName>
    <definedName name="_xlnm._FilterDatabase" localSheetId="1" hidden="1">'Tipo de Operacion'!#REF!</definedName>
    <definedName name="a" localSheetId="0" hidden="1">{"'Sheet1'!$A$1:$H$15"}</definedName>
    <definedName name="a" localSheetId="1" hidden="1">{"'Sheet1'!$A$1:$H$15"}</definedName>
    <definedName name="a" hidden="1">{"'Sheet1'!$A$1:$H$15"}</definedName>
    <definedName name="aaaa" localSheetId="0">#REF!</definedName>
    <definedName name="aaaa" localSheetId="1">#REF!</definedName>
    <definedName name="aaaa">#REF!</definedName>
    <definedName name="activdad" localSheetId="0">#REF!</definedName>
    <definedName name="activdad" localSheetId="1">#REF!</definedName>
    <definedName name="activdad">#REF!</definedName>
    <definedName name="Actividad_Pesquera" localSheetId="0">#REF!</definedName>
    <definedName name="Actividad_Pesquera" localSheetId="1">'Tipo de Operacion'!#REF!</definedName>
    <definedName name="Actividad_Pesquera">#REF!</definedName>
    <definedName name="_xlnm.Print_Area" localSheetId="1">'Tipo de Operacion'!$B$2:$B$68</definedName>
    <definedName name="ca" localSheetId="0">#REF!</definedName>
    <definedName name="ca" localSheetId="1">#REF!</definedName>
    <definedName name="ca">#REF!</definedName>
    <definedName name="cabot" localSheetId="0">#REF!</definedName>
    <definedName name="cabot" localSheetId="1">#REF!</definedName>
    <definedName name="cabot">#REF!</definedName>
    <definedName name="Cabotaje___Descarga" localSheetId="1">'Tipo de Operacion'!#REF!</definedName>
    <definedName name="Cabotaje___Embarque" localSheetId="1">'Tipo de Operacion'!#REF!</definedName>
    <definedName name="CABOTAJE__DESCARGA" localSheetId="0">#REF!</definedName>
    <definedName name="CABOTAJE__DESCARGA" localSheetId="1">#REF!</definedName>
    <definedName name="CABOTAJE__DESCARGA">#REF!</definedName>
    <definedName name="CABOTAJE_DESCARGA" localSheetId="0">#REF!</definedName>
    <definedName name="CABOTAJE_DESCARGA" localSheetId="1">#REF!</definedName>
    <definedName name="CABOTAJE_DESCARGA">#REF!</definedName>
    <definedName name="CABOTAJE_EMBARQUE" localSheetId="0">#REF!</definedName>
    <definedName name="CABOTAJE_EMBARQUE" localSheetId="1">#REF!</definedName>
    <definedName name="CABOTAJE_EMBARQUE">#REF!</definedName>
    <definedName name="cad" localSheetId="0">#REF!</definedName>
    <definedName name="cad" localSheetId="1">#REF!</definedName>
    <definedName name="cad">#REF!</definedName>
    <definedName name="CALLAOIMPMENSUAL" localSheetId="0">#REF!</definedName>
    <definedName name="CALLAOIMPMENSUAL" localSheetId="1">#REF!</definedName>
    <definedName name="CALLAOIMPMENSUAL">#REF!</definedName>
    <definedName name="CONT20">[1]Constantes!$B$25</definedName>
    <definedName name="csf" localSheetId="0">#REF!</definedName>
    <definedName name="csf" localSheetId="1">#REF!</definedName>
    <definedName name="csf">#REF!</definedName>
    <definedName name="DIRECTO">[1]Constantes!$B$19</definedName>
    <definedName name="eee" localSheetId="0">#REF!</definedName>
    <definedName name="eee" localSheetId="1">#REF!</definedName>
    <definedName name="eee">#REF!</definedName>
    <definedName name="eeeeedddf" localSheetId="0">#REF!</definedName>
    <definedName name="eeeeedddf" localSheetId="1">#REF!</definedName>
    <definedName name="eeeeedddf">#REF!</definedName>
    <definedName name="eeeeii" localSheetId="0">#REF!</definedName>
    <definedName name="eeeeii" localSheetId="1">#REF!</definedName>
    <definedName name="eeeeii">#REF!</definedName>
    <definedName name="EnvaseIngreso">[1]Data!$J$23:$J$201</definedName>
    <definedName name="ert" localSheetId="0">#REF!</definedName>
    <definedName name="ert" localSheetId="1">#REF!</definedName>
    <definedName name="ert">#REF!</definedName>
    <definedName name="EXPORTACION" localSheetId="0">#REF!</definedName>
    <definedName name="EXPORTACION" localSheetId="1">'Tipo de Operacion'!#REF!</definedName>
    <definedName name="EXPORTACION">#REF!</definedName>
    <definedName name="fr" localSheetId="0">#REF!</definedName>
    <definedName name="fr" localSheetId="1">#REF!</definedName>
    <definedName name="fr">#REF!</definedName>
    <definedName name="grua" localSheetId="0">#REF!</definedName>
    <definedName name="grua" localSheetId="1">#REF!</definedName>
    <definedName name="grua">#REF!</definedName>
    <definedName name="gruas" localSheetId="0">#REF!</definedName>
    <definedName name="gruas" localSheetId="1">#REF!</definedName>
    <definedName name="gruas">#REF!</definedName>
    <definedName name="gruass" localSheetId="0">#REF!</definedName>
    <definedName name="gruass" localSheetId="1">#REF!</definedName>
    <definedName name="gruass">#REF!</definedName>
    <definedName name="gruasss" localSheetId="0">#REF!</definedName>
    <definedName name="gruasss" localSheetId="1">#REF!</definedName>
    <definedName name="gruasss">#REF!</definedName>
    <definedName name="HTML_CodePage" hidden="1">1252</definedName>
    <definedName name="HTML_Control" localSheetId="0" hidden="1">{"'Sheet1'!$A$1:$H$15"}</definedName>
    <definedName name="HTML_Control" localSheetId="1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 localSheetId="0">#REF!</definedName>
    <definedName name="impo" localSheetId="1">#REF!</definedName>
    <definedName name="impo">#REF!</definedName>
    <definedName name="impor" localSheetId="0">#REF!</definedName>
    <definedName name="impor" localSheetId="1">#REF!</definedName>
    <definedName name="impor">#REF!</definedName>
    <definedName name="IMPORTACION" localSheetId="0">#REF!</definedName>
    <definedName name="IMPORTACION" localSheetId="1">'Tipo de Operacion'!#REF!</definedName>
    <definedName name="IMPORTACION">#REF!</definedName>
    <definedName name="importacionmensual" localSheetId="0">#REF!</definedName>
    <definedName name="importacionmensual" localSheetId="1">#REF!</definedName>
    <definedName name="importacionmensual">#REF!</definedName>
    <definedName name="inpor" localSheetId="0">#REF!</definedName>
    <definedName name="inpor" localSheetId="1">#REF!</definedName>
    <definedName name="inpor">#REF!</definedName>
    <definedName name="JUL">'[2]2005'!$J$14='[2]ESTAD 2005'!$C$15</definedName>
    <definedName name="Less_1" localSheetId="0">#REF!</definedName>
    <definedName name="Less_1" localSheetId="1">#REF!</definedName>
    <definedName name="Less_1">#REF!</definedName>
    <definedName name="Less_2" localSheetId="0">#REF!</definedName>
    <definedName name="Less_2" localSheetId="1">#REF!</definedName>
    <definedName name="Less_2">#REF!</definedName>
    <definedName name="Less_3" localSheetId="0">#REF!</definedName>
    <definedName name="Less_3" localSheetId="1">#REF!</definedName>
    <definedName name="Less_3">#REF!</definedName>
    <definedName name="Less_4" localSheetId="0">#REF!</definedName>
    <definedName name="Less_4" localSheetId="1">#REF!</definedName>
    <definedName name="Less_4">#REF!</definedName>
    <definedName name="Less_5" localSheetId="0">#REF!</definedName>
    <definedName name="Less_5" localSheetId="1">#REF!</definedName>
    <definedName name="Less_5">#REF!</definedName>
    <definedName name="Less_6" localSheetId="0">#REF!</definedName>
    <definedName name="Less_6" localSheetId="1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 localSheetId="0">#REF!</definedName>
    <definedName name="nacio" localSheetId="1">#REF!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 localSheetId="1">[4]Data!$G$23:$G$294</definedName>
    <definedName name="Producto_2">[5]Data!$G$23:$G$294</definedName>
    <definedName name="SA" localSheetId="0">#REF!</definedName>
    <definedName name="SA" localSheetId="1">#REF!</definedName>
    <definedName name="SA">#REF!</definedName>
    <definedName name="shift_rehandles">'[6]Casco Terminals Limited (1)'!$T$43:$U$43</definedName>
    <definedName name="terres1" localSheetId="0">#REF!</definedName>
    <definedName name="terres1" localSheetId="1">#REF!</definedName>
    <definedName name="terres1">#REF!</definedName>
    <definedName name="total_moves" localSheetId="0">#REF!</definedName>
    <definedName name="total_moves" localSheetId="1">#REF!</definedName>
    <definedName name="total_moves">#REF!</definedName>
    <definedName name="tra" localSheetId="0">#REF!</definedName>
    <definedName name="tra" localSheetId="1">#REF!</definedName>
    <definedName name="tra">#REF!</definedName>
    <definedName name="tranboli1" localSheetId="0">#REF!</definedName>
    <definedName name="tranboli1" localSheetId="1">#REF!</definedName>
    <definedName name="tranboli1">#REF!</definedName>
    <definedName name="trans1" localSheetId="0">#REF!</definedName>
    <definedName name="trans1" localSheetId="1">#REF!</definedName>
    <definedName name="trans1">#REF!</definedName>
    <definedName name="trans3" localSheetId="0">#REF!</definedName>
    <definedName name="trans3" localSheetId="1">#REF!</definedName>
    <definedName name="trans3">#REF!</definedName>
    <definedName name="TRANSBORDO" localSheetId="0">#REF!</definedName>
    <definedName name="TRANSBORDO" localSheetId="1">#REF!</definedName>
    <definedName name="TRANSBORDO">#REF!</definedName>
    <definedName name="Transito" localSheetId="0">#REF!</definedName>
    <definedName name="Transito" localSheetId="1">#REF!</definedName>
    <definedName name="Transito">#REF!</definedName>
    <definedName name="TRANSITO_BOLIVIA" localSheetId="0">#REF!</definedName>
    <definedName name="TRANSITO_BOLIVIA" localSheetId="1">#REF!</definedName>
    <definedName name="TRANSITO_BOLIVIA">#REF!</definedName>
    <definedName name="transto1" localSheetId="0">#REF!</definedName>
    <definedName name="transto1" localSheetId="1">#REF!</definedName>
    <definedName name="transto1">#REF!</definedName>
    <definedName name="Trasbordo" localSheetId="0">#REF!</definedName>
    <definedName name="Trasbordo" localSheetId="1">#REF!</definedName>
    <definedName name="Trasbordo">#REF!</definedName>
    <definedName name="trasg" localSheetId="0">#REF!</definedName>
    <definedName name="trasg" localSheetId="1">#REF!</definedName>
    <definedName name="trasg">#REF!</definedName>
    <definedName name="via" localSheetId="0">#REF!</definedName>
    <definedName name="via" localSheetId="1">#REF!</definedName>
    <definedName name="via">#REF!</definedName>
    <definedName name="VIA_TERRESTRE" localSheetId="0">#REF!</definedName>
    <definedName name="VIA_TERRESTRE" localSheetId="1">#REF!</definedName>
    <definedName name="VIA_TERRESTR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G9" i="2"/>
  <c r="H9" i="2"/>
  <c r="I9" i="2"/>
  <c r="J9" i="2"/>
  <c r="K9" i="2"/>
  <c r="L9" i="2"/>
  <c r="M9" i="2"/>
  <c r="N9" i="2"/>
  <c r="O9" i="2"/>
  <c r="P9" i="2"/>
  <c r="E9" i="2"/>
  <c r="F35" i="2"/>
  <c r="G35" i="2"/>
  <c r="H35" i="2"/>
  <c r="I35" i="2"/>
  <c r="J35" i="2"/>
  <c r="K35" i="2"/>
  <c r="L35" i="2"/>
  <c r="M35" i="2"/>
  <c r="N35" i="2"/>
  <c r="O35" i="2"/>
  <c r="P35" i="2"/>
  <c r="E35" i="2"/>
  <c r="GF61" i="2"/>
  <c r="GG61" i="2"/>
  <c r="GH61" i="2"/>
  <c r="GI61" i="2"/>
  <c r="GJ61" i="2"/>
  <c r="GK61" i="2"/>
  <c r="GL61" i="2"/>
  <c r="GM61" i="2"/>
  <c r="GN61" i="2"/>
  <c r="GO61" i="2"/>
  <c r="GP61" i="2"/>
  <c r="GQ61" i="2"/>
  <c r="GE61" i="2"/>
  <c r="GQ66" i="2"/>
  <c r="GQ65" i="2"/>
  <c r="GQ63" i="2"/>
  <c r="GQ62" i="2"/>
  <c r="GQ59" i="2"/>
  <c r="GQ57" i="2"/>
  <c r="GQ56" i="2"/>
  <c r="GQ54" i="2"/>
  <c r="GQ53" i="2"/>
  <c r="GQ50" i="2"/>
  <c r="GQ48" i="2"/>
  <c r="GQ47" i="2"/>
  <c r="GQ45" i="2"/>
  <c r="GQ44" i="2"/>
  <c r="GQ43" i="2"/>
  <c r="GQ41" i="2"/>
  <c r="GQ39" i="2"/>
  <c r="GQ37" i="2"/>
  <c r="GQ33" i="2"/>
  <c r="GQ32" i="2"/>
  <c r="GQ27" i="2"/>
  <c r="GQ28" i="2"/>
  <c r="GQ29" i="2"/>
  <c r="GQ26" i="2"/>
  <c r="GQ23" i="2"/>
  <c r="GQ22" i="2"/>
  <c r="GQ21" i="2"/>
  <c r="GQ20" i="2"/>
  <c r="GQ14" i="2"/>
  <c r="GQ15" i="2"/>
  <c r="GQ16" i="2"/>
  <c r="GQ17" i="2"/>
  <c r="GQ13" i="2"/>
  <c r="GP52" i="2"/>
  <c r="GO52" i="2"/>
  <c r="GN52" i="2"/>
  <c r="GM52" i="2"/>
  <c r="GL52" i="2"/>
  <c r="GK52" i="2"/>
  <c r="GJ52" i="2"/>
  <c r="GI52" i="2"/>
  <c r="GH52" i="2"/>
  <c r="GG52" i="2"/>
  <c r="GF52" i="2"/>
  <c r="GE52" i="2"/>
  <c r="GP36" i="2"/>
  <c r="GO36" i="2"/>
  <c r="GO35" i="2" s="1"/>
  <c r="GN36" i="2"/>
  <c r="GM36" i="2"/>
  <c r="GM35" i="2" s="1"/>
  <c r="GL36" i="2"/>
  <c r="GK36" i="2"/>
  <c r="GJ36" i="2"/>
  <c r="GI36" i="2"/>
  <c r="GH36" i="2"/>
  <c r="GG36" i="2"/>
  <c r="GF36" i="2"/>
  <c r="GE36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P25" i="2"/>
  <c r="GO25" i="2"/>
  <c r="GN25" i="2"/>
  <c r="GM25" i="2"/>
  <c r="GL25" i="2"/>
  <c r="GK25" i="2"/>
  <c r="GJ25" i="2"/>
  <c r="GI25" i="2"/>
  <c r="GH25" i="2"/>
  <c r="GG25" i="2"/>
  <c r="GF25" i="2"/>
  <c r="GE25" i="2"/>
  <c r="GP19" i="2"/>
  <c r="GO19" i="2"/>
  <c r="GN19" i="2"/>
  <c r="GM19" i="2"/>
  <c r="GL19" i="2"/>
  <c r="GK19" i="2"/>
  <c r="GJ19" i="2"/>
  <c r="GI19" i="2"/>
  <c r="GH19" i="2"/>
  <c r="GG19" i="2"/>
  <c r="GF19" i="2"/>
  <c r="GE19" i="2"/>
  <c r="GP11" i="2"/>
  <c r="GO11" i="2"/>
  <c r="GN11" i="2"/>
  <c r="GM11" i="2"/>
  <c r="GL11" i="2"/>
  <c r="GK11" i="2"/>
  <c r="GJ11" i="2"/>
  <c r="GI11" i="2"/>
  <c r="GH11" i="2"/>
  <c r="GG11" i="2"/>
  <c r="GF11" i="2"/>
  <c r="GF9" i="2" s="1"/>
  <c r="GE11" i="2"/>
  <c r="GE9" i="2" s="1"/>
  <c r="GQ24" i="1"/>
  <c r="GH35" i="2" l="1"/>
  <c r="GJ35" i="2"/>
  <c r="GK35" i="2"/>
  <c r="GN35" i="2"/>
  <c r="GO9" i="2"/>
  <c r="GO7" i="2" s="1"/>
  <c r="GP35" i="2"/>
  <c r="GL35" i="2"/>
  <c r="GP9" i="2"/>
  <c r="GP7" i="2" s="1"/>
  <c r="GQ52" i="2"/>
  <c r="GQ31" i="2"/>
  <c r="GI35" i="2"/>
  <c r="GQ36" i="2"/>
  <c r="GM9" i="2"/>
  <c r="GM7" i="2" s="1"/>
  <c r="GE35" i="2"/>
  <c r="GE7" i="2" s="1"/>
  <c r="GN9" i="2"/>
  <c r="GN7" i="2" s="1"/>
  <c r="GQ25" i="2"/>
  <c r="GQ19" i="2"/>
  <c r="GG9" i="2"/>
  <c r="GI9" i="2"/>
  <c r="GH9" i="2"/>
  <c r="GH7" i="2" s="1"/>
  <c r="GQ11" i="2"/>
  <c r="GG35" i="2"/>
  <c r="GF35" i="2"/>
  <c r="GF7" i="2" s="1"/>
  <c r="GL9" i="2"/>
  <c r="GL7" i="2" s="1"/>
  <c r="GK9" i="2"/>
  <c r="GJ9" i="2"/>
  <c r="GJ7" i="2" s="1"/>
  <c r="GQ16" i="1"/>
  <c r="GQ17" i="1"/>
  <c r="GQ18" i="1"/>
  <c r="GQ19" i="1"/>
  <c r="GQ20" i="1"/>
  <c r="GQ21" i="1"/>
  <c r="GQ22" i="1"/>
  <c r="GQ23" i="1"/>
  <c r="GQ25" i="1"/>
  <c r="GQ15" i="1"/>
  <c r="GQ11" i="1"/>
  <c r="GQ12" i="1"/>
  <c r="GQ13" i="1"/>
  <c r="GQ10" i="1"/>
  <c r="GP14" i="1"/>
  <c r="GO14" i="1"/>
  <c r="GN14" i="1"/>
  <c r="GM14" i="1"/>
  <c r="GL14" i="1"/>
  <c r="GK14" i="1"/>
  <c r="GJ14" i="1"/>
  <c r="GI14" i="1"/>
  <c r="GH14" i="1"/>
  <c r="GG14" i="1"/>
  <c r="GF14" i="1"/>
  <c r="GE14" i="1"/>
  <c r="GP9" i="1"/>
  <c r="GO9" i="1"/>
  <c r="GO8" i="1" s="1"/>
  <c r="GN9" i="1"/>
  <c r="GN8" i="1" s="1"/>
  <c r="GM9" i="1"/>
  <c r="GL9" i="1"/>
  <c r="GL8" i="1" s="1"/>
  <c r="GK9" i="1"/>
  <c r="GK8" i="1" s="1"/>
  <c r="GJ9" i="1"/>
  <c r="GI9" i="1"/>
  <c r="GH9" i="1"/>
  <c r="GG9" i="1"/>
  <c r="GF9" i="1"/>
  <c r="GE9" i="1"/>
  <c r="GP8" i="1"/>
  <c r="GD61" i="2"/>
  <c r="GC61" i="2"/>
  <c r="GB61" i="2"/>
  <c r="GA61" i="2"/>
  <c r="FZ61" i="2"/>
  <c r="FY61" i="2"/>
  <c r="FX61" i="2"/>
  <c r="FW61" i="2"/>
  <c r="FV61" i="2"/>
  <c r="FU61" i="2"/>
  <c r="FT61" i="2"/>
  <c r="FS61" i="2"/>
  <c r="FR61" i="2"/>
  <c r="FQ61" i="2"/>
  <c r="FP61" i="2"/>
  <c r="FO61" i="2"/>
  <c r="FN61" i="2"/>
  <c r="FM61" i="2"/>
  <c r="FL61" i="2"/>
  <c r="FK61" i="2"/>
  <c r="FJ61" i="2"/>
  <c r="FI61" i="2"/>
  <c r="FH61" i="2"/>
  <c r="FG61" i="2"/>
  <c r="FF61" i="2"/>
  <c r="FE61" i="2"/>
  <c r="FD61" i="2"/>
  <c r="FC61" i="2"/>
  <c r="FB61" i="2"/>
  <c r="FA61" i="2"/>
  <c r="EZ61" i="2"/>
  <c r="EY61" i="2"/>
  <c r="EX61" i="2"/>
  <c r="EW61" i="2"/>
  <c r="EV61" i="2"/>
  <c r="EU61" i="2"/>
  <c r="ET61" i="2"/>
  <c r="ES61" i="2"/>
  <c r="ER61" i="2"/>
  <c r="EQ61" i="2"/>
  <c r="EP61" i="2"/>
  <c r="EO61" i="2"/>
  <c r="EN61" i="2"/>
  <c r="EM61" i="2"/>
  <c r="EL61" i="2"/>
  <c r="EK61" i="2"/>
  <c r="EJ61" i="2"/>
  <c r="EI61" i="2"/>
  <c r="EH61" i="2"/>
  <c r="EG61" i="2"/>
  <c r="EF61" i="2"/>
  <c r="EE61" i="2"/>
  <c r="ED61" i="2"/>
  <c r="EC61" i="2"/>
  <c r="EB61" i="2"/>
  <c r="EA61" i="2"/>
  <c r="DZ61" i="2"/>
  <c r="DY61" i="2"/>
  <c r="DX61" i="2"/>
  <c r="DW61" i="2"/>
  <c r="DV61" i="2"/>
  <c r="DU61" i="2"/>
  <c r="DT61" i="2"/>
  <c r="DS61" i="2"/>
  <c r="DR61" i="2"/>
  <c r="DQ61" i="2"/>
  <c r="DP61" i="2"/>
  <c r="DO61" i="2"/>
  <c r="DN61" i="2"/>
  <c r="DM61" i="2"/>
  <c r="DL61" i="2"/>
  <c r="DK61" i="2"/>
  <c r="DJ61" i="2"/>
  <c r="DI61" i="2"/>
  <c r="DH61" i="2"/>
  <c r="DG61" i="2"/>
  <c r="DF61" i="2"/>
  <c r="DE61" i="2"/>
  <c r="DD61" i="2"/>
  <c r="DC61" i="2"/>
  <c r="DB61" i="2"/>
  <c r="DA61" i="2"/>
  <c r="CZ61" i="2"/>
  <c r="CY61" i="2"/>
  <c r="CX61" i="2"/>
  <c r="CW61" i="2"/>
  <c r="CV61" i="2"/>
  <c r="CU61" i="2"/>
  <c r="CT61" i="2"/>
  <c r="CS61" i="2"/>
  <c r="CR61" i="2"/>
  <c r="CQ61" i="2"/>
  <c r="CP61" i="2"/>
  <c r="CO61" i="2"/>
  <c r="CN61" i="2"/>
  <c r="CM61" i="2"/>
  <c r="CL61" i="2"/>
  <c r="CK61" i="2"/>
  <c r="CJ61" i="2"/>
  <c r="CI61" i="2"/>
  <c r="CH61" i="2"/>
  <c r="CG61" i="2"/>
  <c r="CF61" i="2"/>
  <c r="CE61" i="2"/>
  <c r="CD61" i="2"/>
  <c r="CC61" i="2"/>
  <c r="CB61" i="2"/>
  <c r="CA61" i="2"/>
  <c r="BZ61" i="2"/>
  <c r="BY61" i="2"/>
  <c r="BX61" i="2"/>
  <c r="BW61" i="2"/>
  <c r="BV61" i="2"/>
  <c r="BU61" i="2"/>
  <c r="BT61" i="2"/>
  <c r="BS61" i="2"/>
  <c r="BR61" i="2"/>
  <c r="BQ61" i="2"/>
  <c r="BP61" i="2"/>
  <c r="BO61" i="2"/>
  <c r="BN61" i="2"/>
  <c r="BM61" i="2"/>
  <c r="BL61" i="2"/>
  <c r="BK61" i="2"/>
  <c r="BJ61" i="2"/>
  <c r="BI61" i="2"/>
  <c r="BH61" i="2"/>
  <c r="BG61" i="2"/>
  <c r="BF61" i="2"/>
  <c r="BE61" i="2"/>
  <c r="BD61" i="2"/>
  <c r="BC61" i="2"/>
  <c r="BB61" i="2"/>
  <c r="BA61" i="2"/>
  <c r="AZ61" i="2"/>
  <c r="AY61" i="2"/>
  <c r="AX61" i="2"/>
  <c r="AW61" i="2"/>
  <c r="AV61" i="2"/>
  <c r="AU61" i="2"/>
  <c r="AT61" i="2"/>
  <c r="AS61" i="2"/>
  <c r="AR61" i="2"/>
  <c r="AQ61" i="2"/>
  <c r="AP61" i="2"/>
  <c r="AO61" i="2"/>
  <c r="AN61" i="2"/>
  <c r="AM61" i="2"/>
  <c r="AL61" i="2"/>
  <c r="AK61" i="2"/>
  <c r="AJ61" i="2"/>
  <c r="AI61" i="2"/>
  <c r="AH61" i="2"/>
  <c r="AG61" i="2"/>
  <c r="AF61" i="2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GD52" i="2"/>
  <c r="GC52" i="2"/>
  <c r="GB52" i="2"/>
  <c r="GA52" i="2"/>
  <c r="FZ52" i="2"/>
  <c r="FY52" i="2"/>
  <c r="FX52" i="2"/>
  <c r="FW52" i="2"/>
  <c r="FV52" i="2"/>
  <c r="FU52" i="2"/>
  <c r="FT52" i="2"/>
  <c r="FS52" i="2"/>
  <c r="FR52" i="2"/>
  <c r="FQ52" i="2"/>
  <c r="FP52" i="2"/>
  <c r="FO52" i="2"/>
  <c r="FN52" i="2"/>
  <c r="FM52" i="2"/>
  <c r="FL52" i="2"/>
  <c r="FK52" i="2"/>
  <c r="FJ52" i="2"/>
  <c r="FI52" i="2"/>
  <c r="FH52" i="2"/>
  <c r="FG52" i="2"/>
  <c r="FF52" i="2"/>
  <c r="FE52" i="2"/>
  <c r="FD52" i="2"/>
  <c r="FC52" i="2"/>
  <c r="FB52" i="2"/>
  <c r="FA52" i="2"/>
  <c r="EZ52" i="2"/>
  <c r="EY52" i="2"/>
  <c r="EX52" i="2"/>
  <c r="EW52" i="2"/>
  <c r="EV52" i="2"/>
  <c r="EU52" i="2"/>
  <c r="ET52" i="2"/>
  <c r="ES52" i="2"/>
  <c r="ER52" i="2"/>
  <c r="EQ52" i="2"/>
  <c r="EP52" i="2"/>
  <c r="EO52" i="2"/>
  <c r="EN52" i="2"/>
  <c r="EM52" i="2"/>
  <c r="EL52" i="2"/>
  <c r="EK52" i="2"/>
  <c r="EJ52" i="2"/>
  <c r="EI52" i="2"/>
  <c r="EH52" i="2"/>
  <c r="EG52" i="2"/>
  <c r="EF52" i="2"/>
  <c r="EE52" i="2"/>
  <c r="ED52" i="2"/>
  <c r="EC52" i="2"/>
  <c r="EB52" i="2"/>
  <c r="EA52" i="2"/>
  <c r="DZ52" i="2"/>
  <c r="DY52" i="2"/>
  <c r="DX52" i="2"/>
  <c r="DW52" i="2"/>
  <c r="DV52" i="2"/>
  <c r="DU52" i="2"/>
  <c r="DT52" i="2"/>
  <c r="DS52" i="2"/>
  <c r="DR52" i="2"/>
  <c r="DQ52" i="2"/>
  <c r="DP52" i="2"/>
  <c r="DO52" i="2"/>
  <c r="DN52" i="2"/>
  <c r="DM52" i="2"/>
  <c r="DL52" i="2"/>
  <c r="DK52" i="2"/>
  <c r="DJ52" i="2"/>
  <c r="DI52" i="2"/>
  <c r="DH52" i="2"/>
  <c r="DG52" i="2"/>
  <c r="DF52" i="2"/>
  <c r="DE52" i="2"/>
  <c r="DD52" i="2"/>
  <c r="DC52" i="2"/>
  <c r="DB52" i="2"/>
  <c r="DA52" i="2"/>
  <c r="CZ52" i="2"/>
  <c r="CY52" i="2"/>
  <c r="CX52" i="2"/>
  <c r="CW52" i="2"/>
  <c r="CV52" i="2"/>
  <c r="CU52" i="2"/>
  <c r="CT52" i="2"/>
  <c r="CS52" i="2"/>
  <c r="CR52" i="2"/>
  <c r="CQ52" i="2"/>
  <c r="CP52" i="2"/>
  <c r="CO52" i="2"/>
  <c r="CN52" i="2"/>
  <c r="CM52" i="2"/>
  <c r="CL52" i="2"/>
  <c r="CK52" i="2"/>
  <c r="CJ52" i="2"/>
  <c r="CI52" i="2"/>
  <c r="CH52" i="2"/>
  <c r="CG52" i="2"/>
  <c r="CF52" i="2"/>
  <c r="CE52" i="2"/>
  <c r="CD52" i="2"/>
  <c r="CC52" i="2"/>
  <c r="CB52" i="2"/>
  <c r="CA52" i="2"/>
  <c r="BZ52" i="2"/>
  <c r="BY52" i="2"/>
  <c r="BX52" i="2"/>
  <c r="BW52" i="2"/>
  <c r="BV52" i="2"/>
  <c r="BU52" i="2"/>
  <c r="BT52" i="2"/>
  <c r="BS52" i="2"/>
  <c r="BR52" i="2"/>
  <c r="BQ52" i="2"/>
  <c r="BP52" i="2"/>
  <c r="BO52" i="2"/>
  <c r="BN52" i="2"/>
  <c r="BM52" i="2"/>
  <c r="BL52" i="2"/>
  <c r="BK52" i="2"/>
  <c r="BJ52" i="2"/>
  <c r="BI52" i="2"/>
  <c r="BH52" i="2"/>
  <c r="BG52" i="2"/>
  <c r="BF52" i="2"/>
  <c r="BE52" i="2"/>
  <c r="BD52" i="2"/>
  <c r="BC52" i="2"/>
  <c r="BB52" i="2"/>
  <c r="BA52" i="2"/>
  <c r="AZ52" i="2"/>
  <c r="AY52" i="2"/>
  <c r="AX52" i="2"/>
  <c r="AW52" i="2"/>
  <c r="AV52" i="2"/>
  <c r="AU52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GD36" i="2"/>
  <c r="GC36" i="2"/>
  <c r="GB36" i="2"/>
  <c r="GA36" i="2"/>
  <c r="GA35" i="2" s="1"/>
  <c r="FZ36" i="2"/>
  <c r="FY36" i="2"/>
  <c r="FX36" i="2"/>
  <c r="FW36" i="2"/>
  <c r="FV36" i="2"/>
  <c r="FU36" i="2"/>
  <c r="FT36" i="2"/>
  <c r="FS36" i="2"/>
  <c r="FR36" i="2"/>
  <c r="FQ36" i="2"/>
  <c r="FP36" i="2"/>
  <c r="FO36" i="2"/>
  <c r="FO35" i="2" s="1"/>
  <c r="FN36" i="2"/>
  <c r="FM36" i="2"/>
  <c r="FL36" i="2"/>
  <c r="FK36" i="2"/>
  <c r="FJ36" i="2"/>
  <c r="FI36" i="2"/>
  <c r="FH36" i="2"/>
  <c r="FG36" i="2"/>
  <c r="FF36" i="2"/>
  <c r="FE36" i="2"/>
  <c r="FD36" i="2"/>
  <c r="FC36" i="2"/>
  <c r="FC35" i="2" s="1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E35" i="2" s="1"/>
  <c r="ED36" i="2"/>
  <c r="EC36" i="2"/>
  <c r="EB36" i="2"/>
  <c r="EA36" i="2"/>
  <c r="DZ36" i="2"/>
  <c r="DY36" i="2"/>
  <c r="DX36" i="2"/>
  <c r="DW36" i="2"/>
  <c r="DV36" i="2"/>
  <c r="DU36" i="2"/>
  <c r="DT36" i="2"/>
  <c r="DS36" i="2"/>
  <c r="DS35" i="2" s="1"/>
  <c r="DR36" i="2"/>
  <c r="DQ36" i="2"/>
  <c r="DP36" i="2"/>
  <c r="DO36" i="2"/>
  <c r="DN36" i="2"/>
  <c r="DM36" i="2"/>
  <c r="DL36" i="2"/>
  <c r="DK36" i="2"/>
  <c r="DJ36" i="2"/>
  <c r="DI36" i="2"/>
  <c r="DH36" i="2"/>
  <c r="DG36" i="2"/>
  <c r="DG35" i="2" s="1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I35" i="2" s="1"/>
  <c r="CH36" i="2"/>
  <c r="CG36" i="2"/>
  <c r="CF36" i="2"/>
  <c r="CE36" i="2"/>
  <c r="CD36" i="2"/>
  <c r="CC36" i="2"/>
  <c r="CB36" i="2"/>
  <c r="CA36" i="2"/>
  <c r="BZ36" i="2"/>
  <c r="BY36" i="2"/>
  <c r="BX36" i="2"/>
  <c r="BW36" i="2"/>
  <c r="BW35" i="2" s="1"/>
  <c r="BV36" i="2"/>
  <c r="BU36" i="2"/>
  <c r="BT36" i="2"/>
  <c r="BS36" i="2"/>
  <c r="BR36" i="2"/>
  <c r="BQ36" i="2"/>
  <c r="BP36" i="2"/>
  <c r="BO36" i="2"/>
  <c r="BN36" i="2"/>
  <c r="BM36" i="2"/>
  <c r="BL36" i="2"/>
  <c r="BK36" i="2"/>
  <c r="BK35" i="2" s="1"/>
  <c r="BJ36" i="2"/>
  <c r="BI36" i="2"/>
  <c r="BH36" i="2"/>
  <c r="BG36" i="2"/>
  <c r="BF36" i="2"/>
  <c r="BE36" i="2"/>
  <c r="BD36" i="2"/>
  <c r="BC36" i="2"/>
  <c r="BB36" i="2"/>
  <c r="BA36" i="2"/>
  <c r="AZ36" i="2"/>
  <c r="AY36" i="2"/>
  <c r="AY35" i="2" s="1"/>
  <c r="AX36" i="2"/>
  <c r="AW36" i="2"/>
  <c r="AV36" i="2"/>
  <c r="AU36" i="2"/>
  <c r="AT36" i="2"/>
  <c r="AS36" i="2"/>
  <c r="AR36" i="2"/>
  <c r="AQ36" i="2"/>
  <c r="AP36" i="2"/>
  <c r="AO36" i="2"/>
  <c r="AN36" i="2"/>
  <c r="AM36" i="2"/>
  <c r="AM35" i="2" s="1"/>
  <c r="AL36" i="2"/>
  <c r="AK36" i="2"/>
  <c r="AJ36" i="2"/>
  <c r="AI36" i="2"/>
  <c r="AH36" i="2"/>
  <c r="AG36" i="2"/>
  <c r="AF36" i="2"/>
  <c r="AE36" i="2"/>
  <c r="AD36" i="2"/>
  <c r="AC36" i="2"/>
  <c r="AB36" i="2"/>
  <c r="AA36" i="2"/>
  <c r="AA35" i="2" s="1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GD25" i="2"/>
  <c r="GC25" i="2"/>
  <c r="GB25" i="2"/>
  <c r="GA25" i="2"/>
  <c r="FZ25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GD19" i="2"/>
  <c r="GC19" i="2"/>
  <c r="GB19" i="2"/>
  <c r="GA19" i="2"/>
  <c r="FZ19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GD11" i="2"/>
  <c r="GC11" i="2"/>
  <c r="GB11" i="2"/>
  <c r="GA11" i="2"/>
  <c r="FZ11" i="2"/>
  <c r="FY11" i="2"/>
  <c r="FX11" i="2"/>
  <c r="FW11" i="2"/>
  <c r="FW9" i="2" s="1"/>
  <c r="FV11" i="2"/>
  <c r="FU11" i="2"/>
  <c r="FT11" i="2"/>
  <c r="FS11" i="2"/>
  <c r="FR11" i="2"/>
  <c r="FQ11" i="2"/>
  <c r="FP11" i="2"/>
  <c r="FO11" i="2"/>
  <c r="FN11" i="2"/>
  <c r="FM11" i="2"/>
  <c r="FL11" i="2"/>
  <c r="FK11" i="2"/>
  <c r="FK9" i="2" s="1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M9" i="2" s="1"/>
  <c r="EL11" i="2"/>
  <c r="EK11" i="2"/>
  <c r="EJ11" i="2"/>
  <c r="EI11" i="2"/>
  <c r="EH11" i="2"/>
  <c r="EG11" i="2"/>
  <c r="EF11" i="2"/>
  <c r="EE11" i="2"/>
  <c r="ED11" i="2"/>
  <c r="EC11" i="2"/>
  <c r="EB11" i="2"/>
  <c r="EA11" i="2"/>
  <c r="EA9" i="2" s="1"/>
  <c r="DZ11" i="2"/>
  <c r="DY11" i="2"/>
  <c r="DX11" i="2"/>
  <c r="DW11" i="2"/>
  <c r="DV11" i="2"/>
  <c r="DU11" i="2"/>
  <c r="DT11" i="2"/>
  <c r="DS11" i="2"/>
  <c r="DR11" i="2"/>
  <c r="DQ11" i="2"/>
  <c r="DP11" i="2"/>
  <c r="DO11" i="2"/>
  <c r="DO9" i="2" s="1"/>
  <c r="DN11" i="2"/>
  <c r="DM11" i="2"/>
  <c r="DL11" i="2"/>
  <c r="DK11" i="2"/>
  <c r="DJ11" i="2"/>
  <c r="DI11" i="2"/>
  <c r="DH11" i="2"/>
  <c r="DG11" i="2"/>
  <c r="DF11" i="2"/>
  <c r="DE11" i="2"/>
  <c r="DD11" i="2"/>
  <c r="DC11" i="2"/>
  <c r="DC9" i="2" s="1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E9" i="2" s="1"/>
  <c r="CD11" i="2"/>
  <c r="CC11" i="2"/>
  <c r="CB11" i="2"/>
  <c r="CA11" i="2"/>
  <c r="BZ11" i="2"/>
  <c r="BY11" i="2"/>
  <c r="BX11" i="2"/>
  <c r="BW11" i="2"/>
  <c r="BV11" i="2"/>
  <c r="BU11" i="2"/>
  <c r="BT11" i="2"/>
  <c r="BS11" i="2"/>
  <c r="BS9" i="2" s="1"/>
  <c r="BR11" i="2"/>
  <c r="BQ11" i="2"/>
  <c r="BP11" i="2"/>
  <c r="BO11" i="2"/>
  <c r="BN11" i="2"/>
  <c r="BM11" i="2"/>
  <c r="BL11" i="2"/>
  <c r="BK11" i="2"/>
  <c r="BJ11" i="2"/>
  <c r="BI11" i="2"/>
  <c r="BH11" i="2"/>
  <c r="BG11" i="2"/>
  <c r="BG9" i="2" s="1"/>
  <c r="BF11" i="2"/>
  <c r="BE11" i="2"/>
  <c r="BD11" i="2"/>
  <c r="BC11" i="2"/>
  <c r="BB11" i="2"/>
  <c r="BA11" i="2"/>
  <c r="AZ11" i="2"/>
  <c r="AY11" i="2"/>
  <c r="AX11" i="2"/>
  <c r="AW11" i="2"/>
  <c r="AV11" i="2"/>
  <c r="AU11" i="2"/>
  <c r="AU9" i="2" s="1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W9" i="2" s="1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GD14" i="1"/>
  <c r="GC14" i="1"/>
  <c r="GB14" i="1"/>
  <c r="GA14" i="1"/>
  <c r="FZ14" i="1"/>
  <c r="FY14" i="1"/>
  <c r="FX14" i="1"/>
  <c r="FW14" i="1"/>
  <c r="FV14" i="1"/>
  <c r="FU14" i="1"/>
  <c r="FT14" i="1"/>
  <c r="FS14" i="1"/>
  <c r="FR14" i="1"/>
  <c r="GD9" i="1"/>
  <c r="GC9" i="1"/>
  <c r="GB9" i="1"/>
  <c r="GA9" i="1"/>
  <c r="FZ9" i="1"/>
  <c r="FY9" i="1"/>
  <c r="FX9" i="1"/>
  <c r="FW9" i="1"/>
  <c r="FV9" i="1"/>
  <c r="FU9" i="1"/>
  <c r="FT9" i="1"/>
  <c r="FS9" i="1"/>
  <c r="FR9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C14" i="1"/>
  <c r="FB14" i="1"/>
  <c r="FA14" i="1"/>
  <c r="EZ14" i="1"/>
  <c r="EY14" i="1"/>
  <c r="EX14" i="1"/>
  <c r="EW14" i="1"/>
  <c r="EV14" i="1"/>
  <c r="EU14" i="1"/>
  <c r="ET14" i="1"/>
  <c r="ES14" i="1"/>
  <c r="FC9" i="1"/>
  <c r="FB9" i="1"/>
  <c r="FA9" i="1"/>
  <c r="EZ9" i="1"/>
  <c r="EY9" i="1"/>
  <c r="EX9" i="1"/>
  <c r="EW9" i="1"/>
  <c r="EV9" i="1"/>
  <c r="EU9" i="1"/>
  <c r="ET9" i="1"/>
  <c r="ES9" i="1"/>
  <c r="ER14" i="1"/>
  <c r="ER9" i="1"/>
  <c r="GK7" i="2" l="1"/>
  <c r="R35" i="2"/>
  <c r="AP35" i="2"/>
  <c r="BB35" i="2"/>
  <c r="BN35" i="2"/>
  <c r="BZ35" i="2"/>
  <c r="CX35" i="2"/>
  <c r="DJ35" i="2"/>
  <c r="DV35" i="2"/>
  <c r="EH35" i="2"/>
  <c r="ET35" i="2"/>
  <c r="FF35" i="2"/>
  <c r="FR35" i="2"/>
  <c r="S35" i="2"/>
  <c r="AE35" i="2"/>
  <c r="BC35" i="2"/>
  <c r="BO35" i="2"/>
  <c r="CA35" i="2"/>
  <c r="CY35" i="2"/>
  <c r="DK35" i="2"/>
  <c r="DW35" i="2"/>
  <c r="EI35" i="2"/>
  <c r="EU35" i="2"/>
  <c r="FG35" i="2"/>
  <c r="FS35" i="2"/>
  <c r="GI7" i="2"/>
  <c r="GG7" i="2"/>
  <c r="X9" i="2"/>
  <c r="AJ9" i="2"/>
  <c r="AV9" i="2"/>
  <c r="BT9" i="2"/>
  <c r="CF9" i="2"/>
  <c r="EB9" i="2"/>
  <c r="EN9" i="2"/>
  <c r="FL9" i="2"/>
  <c r="FX9" i="2"/>
  <c r="AB35" i="2"/>
  <c r="AN35" i="2"/>
  <c r="AZ35" i="2"/>
  <c r="BX35" i="2"/>
  <c r="CJ35" i="2"/>
  <c r="CV35" i="2"/>
  <c r="DH35" i="2"/>
  <c r="DT35" i="2"/>
  <c r="EF35" i="2"/>
  <c r="ER35" i="2"/>
  <c r="FP35" i="2"/>
  <c r="GB35" i="2"/>
  <c r="Y9" i="2"/>
  <c r="AK9" i="2"/>
  <c r="AW9" i="2"/>
  <c r="BU9" i="2"/>
  <c r="CG9" i="2"/>
  <c r="CS9" i="2"/>
  <c r="DE9" i="2"/>
  <c r="EC9" i="2"/>
  <c r="EO9" i="2"/>
  <c r="FA9" i="2"/>
  <c r="FM9" i="2"/>
  <c r="AC35" i="2"/>
  <c r="AO35" i="2"/>
  <c r="BA35" i="2"/>
  <c r="BY35" i="2"/>
  <c r="CK35" i="2"/>
  <c r="CW35" i="2"/>
  <c r="DI35" i="2"/>
  <c r="DU35" i="2"/>
  <c r="EG35" i="2"/>
  <c r="ES35" i="2"/>
  <c r="GQ35" i="2"/>
  <c r="GQ9" i="2"/>
  <c r="EC35" i="2"/>
  <c r="CE35" i="2"/>
  <c r="BJ9" i="2"/>
  <c r="BV9" i="2"/>
  <c r="DF9" i="2"/>
  <c r="FN9" i="2"/>
  <c r="DE35" i="2"/>
  <c r="DC35" i="2"/>
  <c r="DC7" i="2" s="1"/>
  <c r="AL9" i="2"/>
  <c r="CH9" i="2"/>
  <c r="FZ9" i="2"/>
  <c r="BW9" i="2"/>
  <c r="U35" i="2"/>
  <c r="AG35" i="2"/>
  <c r="AS35" i="2"/>
  <c r="CO35" i="2"/>
  <c r="DA35" i="2"/>
  <c r="DM35" i="2"/>
  <c r="DY35" i="2"/>
  <c r="EK35" i="2"/>
  <c r="EW35" i="2"/>
  <c r="FI35" i="2"/>
  <c r="BU35" i="2"/>
  <c r="AX9" i="2"/>
  <c r="CT9" i="2"/>
  <c r="FB9" i="2"/>
  <c r="DH9" i="2"/>
  <c r="V35" i="2"/>
  <c r="AH35" i="2"/>
  <c r="AT35" i="2"/>
  <c r="BF35" i="2"/>
  <c r="BR35" i="2"/>
  <c r="CP35" i="2"/>
  <c r="DB35" i="2"/>
  <c r="DN35" i="2"/>
  <c r="DZ35" i="2"/>
  <c r="EL35" i="2"/>
  <c r="EX35" i="2"/>
  <c r="FJ35" i="2"/>
  <c r="EV35" i="2"/>
  <c r="FM35" i="2"/>
  <c r="AA9" i="2"/>
  <c r="AM9" i="2"/>
  <c r="BK9" i="2"/>
  <c r="CI9" i="2"/>
  <c r="CU9" i="2"/>
  <c r="DG9" i="2"/>
  <c r="DS9" i="2"/>
  <c r="EE9" i="2"/>
  <c r="FC9" i="2"/>
  <c r="FO9" i="2"/>
  <c r="GA9" i="2"/>
  <c r="GJ8" i="1"/>
  <c r="GM8" i="1"/>
  <c r="GG8" i="1"/>
  <c r="GQ14" i="1"/>
  <c r="GH8" i="1"/>
  <c r="GI8" i="1"/>
  <c r="GQ9" i="1"/>
  <c r="GF8" i="1"/>
  <c r="GE8" i="1"/>
  <c r="EY9" i="2"/>
  <c r="BM35" i="2"/>
  <c r="FE35" i="2"/>
  <c r="GC35" i="2"/>
  <c r="CU35" i="2"/>
  <c r="AB9" i="2"/>
  <c r="AN9" i="2"/>
  <c r="BL9" i="2"/>
  <c r="BX9" i="2"/>
  <c r="CJ9" i="2"/>
  <c r="CV9" i="2"/>
  <c r="DT9" i="2"/>
  <c r="EF9" i="2"/>
  <c r="GB9" i="2"/>
  <c r="T35" i="2"/>
  <c r="AF35" i="2"/>
  <c r="AR35" i="2"/>
  <c r="BP35" i="2"/>
  <c r="CB35" i="2"/>
  <c r="CN35" i="2"/>
  <c r="CN7" i="2" s="1"/>
  <c r="CZ35" i="2"/>
  <c r="DL35" i="2"/>
  <c r="DX35" i="2"/>
  <c r="EJ35" i="2"/>
  <c r="FH35" i="2"/>
  <c r="FT35" i="2"/>
  <c r="FI9" i="2"/>
  <c r="DP9" i="2"/>
  <c r="AH9" i="2"/>
  <c r="DZ9" i="2"/>
  <c r="BP9" i="2"/>
  <c r="BL35" i="2"/>
  <c r="BV35" i="2"/>
  <c r="AC9" i="2"/>
  <c r="BA9" i="2"/>
  <c r="BM9" i="2"/>
  <c r="CK9" i="2"/>
  <c r="DI9" i="2"/>
  <c r="EG9" i="2"/>
  <c r="ES9" i="2"/>
  <c r="AY9" i="2"/>
  <c r="BN9" i="2"/>
  <c r="DV9" i="2"/>
  <c r="BH9" i="2"/>
  <c r="CR9" i="2"/>
  <c r="AR9" i="2"/>
  <c r="DU9" i="2"/>
  <c r="CL35" i="2"/>
  <c r="S9" i="2"/>
  <c r="AE9" i="2"/>
  <c r="BC9" i="2"/>
  <c r="BO9" i="2"/>
  <c r="CA9" i="2"/>
  <c r="CM9" i="2"/>
  <c r="CY9" i="2"/>
  <c r="DK9" i="2"/>
  <c r="DW9" i="2"/>
  <c r="EU9" i="2"/>
  <c r="FG9" i="2"/>
  <c r="FS9" i="2"/>
  <c r="W35" i="2"/>
  <c r="AI35" i="2"/>
  <c r="AU35" i="2"/>
  <c r="BG35" i="2"/>
  <c r="BS35" i="2"/>
  <c r="DO35" i="2"/>
  <c r="EA35" i="2"/>
  <c r="EM35" i="2"/>
  <c r="EY35" i="2"/>
  <c r="FK35" i="2"/>
  <c r="AI9" i="2"/>
  <c r="DQ9" i="2"/>
  <c r="CW9" i="2"/>
  <c r="GC9" i="2"/>
  <c r="BI9" i="2"/>
  <c r="FY9" i="2"/>
  <c r="BB9" i="2"/>
  <c r="CL9" i="2"/>
  <c r="DJ9" i="2"/>
  <c r="FF9" i="2"/>
  <c r="Z9" i="2"/>
  <c r="DR9" i="2"/>
  <c r="FA35" i="2"/>
  <c r="FA7" i="2" s="1"/>
  <c r="FH9" i="2"/>
  <c r="AO9" i="2"/>
  <c r="FE9" i="2"/>
  <c r="BZ9" i="2"/>
  <c r="CX9" i="2"/>
  <c r="ET9" i="2"/>
  <c r="FR9" i="2"/>
  <c r="EP9" i="2"/>
  <c r="EZ9" i="2"/>
  <c r="FW35" i="2"/>
  <c r="BE35" i="2"/>
  <c r="CC35" i="2"/>
  <c r="FU35" i="2"/>
  <c r="CM35" i="2"/>
  <c r="T9" i="2"/>
  <c r="AF9" i="2"/>
  <c r="CB9" i="2"/>
  <c r="CN9" i="2"/>
  <c r="DL9" i="2"/>
  <c r="DX9" i="2"/>
  <c r="EJ9" i="2"/>
  <c r="EV9" i="2"/>
  <c r="FT9" i="2"/>
  <c r="X35" i="2"/>
  <c r="AJ35" i="2"/>
  <c r="BH35" i="2"/>
  <c r="BT35" i="2"/>
  <c r="CF35" i="2"/>
  <c r="CR35" i="2"/>
  <c r="DP35" i="2"/>
  <c r="EB35" i="2"/>
  <c r="EN35" i="2"/>
  <c r="EZ35" i="2"/>
  <c r="FX35" i="2"/>
  <c r="FW8" i="1"/>
  <c r="U9" i="2"/>
  <c r="AG9" i="2"/>
  <c r="AS9" i="2"/>
  <c r="BE9" i="2"/>
  <c r="CC9" i="2"/>
  <c r="CO9" i="2"/>
  <c r="DA9" i="2"/>
  <c r="DM9" i="2"/>
  <c r="DY9" i="2"/>
  <c r="EK9" i="2"/>
  <c r="EW9" i="2"/>
  <c r="FU9" i="2"/>
  <c r="EI9" i="2"/>
  <c r="BY9" i="2"/>
  <c r="Y35" i="2"/>
  <c r="AK35" i="2"/>
  <c r="AW35" i="2"/>
  <c r="BI35" i="2"/>
  <c r="CG35" i="2"/>
  <c r="CG7" i="2" s="1"/>
  <c r="CS35" i="2"/>
  <c r="EO35" i="2"/>
  <c r="FY35" i="2"/>
  <c r="V9" i="2"/>
  <c r="AT9" i="2"/>
  <c r="BF9" i="2"/>
  <c r="BR9" i="2"/>
  <c r="CP9" i="2"/>
  <c r="DB9" i="2"/>
  <c r="DN9" i="2"/>
  <c r="EL9" i="2"/>
  <c r="EX9" i="2"/>
  <c r="FJ9" i="2"/>
  <c r="FV9" i="2"/>
  <c r="CZ9" i="2"/>
  <c r="R9" i="2"/>
  <c r="AP9" i="2"/>
  <c r="EH9" i="2"/>
  <c r="AZ9" i="2"/>
  <c r="ER9" i="2"/>
  <c r="FP9" i="2"/>
  <c r="Z35" i="2"/>
  <c r="AL35" i="2"/>
  <c r="AX35" i="2"/>
  <c r="BJ35" i="2"/>
  <c r="CH35" i="2"/>
  <c r="CT35" i="2"/>
  <c r="DF35" i="2"/>
  <c r="DR35" i="2"/>
  <c r="EP35" i="2"/>
  <c r="FB35" i="2"/>
  <c r="FN35" i="2"/>
  <c r="FZ35" i="2"/>
  <c r="AV35" i="2"/>
  <c r="FL35" i="2"/>
  <c r="FV35" i="2"/>
  <c r="DQ35" i="2"/>
  <c r="FD35" i="2"/>
  <c r="CQ35" i="2"/>
  <c r="EQ35" i="2"/>
  <c r="ED35" i="2"/>
  <c r="DD35" i="2"/>
  <c r="BQ35" i="2"/>
  <c r="Q35" i="2"/>
  <c r="GD35" i="2"/>
  <c r="FQ35" i="2"/>
  <c r="CD35" i="2"/>
  <c r="BD35" i="2"/>
  <c r="AQ35" i="2"/>
  <c r="AD35" i="2"/>
  <c r="AD9" i="2"/>
  <c r="BQ9" i="2"/>
  <c r="ED9" i="2"/>
  <c r="DD9" i="2"/>
  <c r="CQ9" i="2"/>
  <c r="GD9" i="2"/>
  <c r="FQ9" i="2"/>
  <c r="FD9" i="2"/>
  <c r="EQ9" i="2"/>
  <c r="CD9" i="2"/>
  <c r="BD9" i="2"/>
  <c r="AQ9" i="2"/>
  <c r="Q9" i="2"/>
  <c r="FV8" i="1"/>
  <c r="EY8" i="1"/>
  <c r="GD8" i="1"/>
  <c r="FU8" i="1"/>
  <c r="GC8" i="1"/>
  <c r="FX8" i="1"/>
  <c r="FH8" i="1"/>
  <c r="FP8" i="1"/>
  <c r="FT8" i="1"/>
  <c r="FK8" i="1"/>
  <c r="FS8" i="1"/>
  <c r="GA8" i="1"/>
  <c r="FR8" i="1"/>
  <c r="FZ8" i="1"/>
  <c r="FL8" i="1"/>
  <c r="FN8" i="1"/>
  <c r="FM8" i="1"/>
  <c r="FE8" i="1"/>
  <c r="FG8" i="1"/>
  <c r="FY8" i="1"/>
  <c r="FO8" i="1"/>
  <c r="GB8" i="1"/>
  <c r="FF8" i="1"/>
  <c r="FJ8" i="1"/>
  <c r="FI8" i="1"/>
  <c r="FQ8" i="1"/>
  <c r="EU8" i="1"/>
  <c r="FC8" i="1"/>
  <c r="FD9" i="1"/>
  <c r="FB8" i="1"/>
  <c r="FD14" i="1"/>
  <c r="ES8" i="1"/>
  <c r="FA8" i="1"/>
  <c r="EZ8" i="1"/>
  <c r="ET8" i="1"/>
  <c r="EV8" i="1"/>
  <c r="EW8" i="1"/>
  <c r="EX8" i="1"/>
  <c r="ER8" i="1"/>
  <c r="FR7" i="2" l="1"/>
  <c r="ET7" i="2"/>
  <c r="BZ7" i="2"/>
  <c r="ES7" i="2"/>
  <c r="FM7" i="2"/>
  <c r="BY7" i="2"/>
  <c r="DX7" i="2"/>
  <c r="CV7" i="2"/>
  <c r="AR7" i="2"/>
  <c r="AC7" i="2"/>
  <c r="DL7" i="2"/>
  <c r="V7" i="2"/>
  <c r="BX7" i="2"/>
  <c r="GQ7" i="2"/>
  <c r="EJ7" i="2"/>
  <c r="U7" i="2"/>
  <c r="EZ7" i="2"/>
  <c r="CM7" i="2"/>
  <c r="EY7" i="2"/>
  <c r="GQ8" i="1"/>
  <c r="L7" i="2"/>
  <c r="N7" i="2"/>
  <c r="DD7" i="2"/>
  <c r="EQ7" i="2"/>
  <c r="FD7" i="2"/>
  <c r="ER7" i="2"/>
  <c r="AX7" i="2"/>
  <c r="T7" i="2"/>
  <c r="FB7" i="2"/>
  <c r="CP7" i="2"/>
  <c r="CF7" i="2"/>
  <c r="BV7" i="2"/>
  <c r="AL7" i="2"/>
  <c r="DF7" i="2"/>
  <c r="AS7" i="2"/>
  <c r="FH7" i="2"/>
  <c r="AB7" i="2"/>
  <c r="FP7" i="2"/>
  <c r="AT7" i="2"/>
  <c r="FX7" i="2"/>
  <c r="AZ7" i="2"/>
  <c r="AJ7" i="2"/>
  <c r="FQ7" i="2"/>
  <c r="EB7" i="2"/>
  <c r="EG7" i="2"/>
  <c r="EK7" i="2"/>
  <c r="M7" i="2"/>
  <c r="Z7" i="2"/>
  <c r="CB7" i="2"/>
  <c r="BP7" i="2"/>
  <c r="DT7" i="2"/>
  <c r="BH7" i="2"/>
  <c r="P7" i="2"/>
  <c r="BW7" i="2"/>
  <c r="AD7" i="2"/>
  <c r="EN7" i="2"/>
  <c r="I7" i="2"/>
  <c r="BI7" i="2"/>
  <c r="H7" i="2"/>
  <c r="AF7" i="2"/>
  <c r="S7" i="2"/>
  <c r="AI7" i="2"/>
  <c r="J7" i="2"/>
  <c r="CE7" i="2"/>
  <c r="EL7" i="2"/>
  <c r="AV7" i="2"/>
  <c r="F7" i="2"/>
  <c r="EV7" i="2"/>
  <c r="CH7" i="2"/>
  <c r="CJ7" i="2"/>
  <c r="BB7" i="2"/>
  <c r="BL7" i="2"/>
  <c r="BD7" i="2"/>
  <c r="BN7" i="2"/>
  <c r="FI7" i="2"/>
  <c r="FJ7" i="2"/>
  <c r="AY7" i="2"/>
  <c r="AN7" i="2"/>
  <c r="AQ7" i="2"/>
  <c r="FO7" i="2"/>
  <c r="FW7" i="2"/>
  <c r="EF7" i="2"/>
  <c r="EC7" i="2"/>
  <c r="BR7" i="2"/>
  <c r="BU7" i="2"/>
  <c r="BA7" i="2"/>
  <c r="FY7" i="2"/>
  <c r="DR7" i="2"/>
  <c r="BJ7" i="2"/>
  <c r="AW7" i="2"/>
  <c r="FZ7" i="2"/>
  <c r="DU7" i="2"/>
  <c r="E7" i="2"/>
  <c r="DV7" i="2"/>
  <c r="EI7" i="2"/>
  <c r="DM7" i="2"/>
  <c r="DN7" i="2"/>
  <c r="CW7" i="2"/>
  <c r="ED7" i="2"/>
  <c r="CX7" i="2"/>
  <c r="BQ7" i="2"/>
  <c r="DK7" i="2"/>
  <c r="AA7" i="2"/>
  <c r="GB7" i="2"/>
  <c r="DZ7" i="2"/>
  <c r="AK7" i="2"/>
  <c r="DH7" i="2"/>
  <c r="CO7" i="2"/>
  <c r="DS7" i="2"/>
  <c r="BG7" i="2"/>
  <c r="DE7" i="2"/>
  <c r="DP7" i="2"/>
  <c r="DB7" i="2"/>
  <c r="DY7" i="2"/>
  <c r="EH7" i="2"/>
  <c r="BE7" i="2"/>
  <c r="AP7" i="2"/>
  <c r="FG7" i="2"/>
  <c r="X7" i="2"/>
  <c r="GD7" i="2"/>
  <c r="R7" i="2"/>
  <c r="K7" i="2"/>
  <c r="AH7" i="2"/>
  <c r="CR7" i="2"/>
  <c r="EP7" i="2"/>
  <c r="BF7" i="2"/>
  <c r="FT7" i="2"/>
  <c r="CZ7" i="2"/>
  <c r="CT7" i="2"/>
  <c r="EO7" i="2"/>
  <c r="BM7" i="2"/>
  <c r="FL7" i="2"/>
  <c r="BT7" i="2"/>
  <c r="FF7" i="2"/>
  <c r="FV7" i="2"/>
  <c r="FN7" i="2"/>
  <c r="DJ7" i="2"/>
  <c r="CL7" i="2"/>
  <c r="EX7" i="2"/>
  <c r="CD7" i="2"/>
  <c r="FE7" i="2"/>
  <c r="CK7" i="2"/>
  <c r="CC7" i="2"/>
  <c r="Q7" i="2"/>
  <c r="Y7" i="2"/>
  <c r="CS7" i="2"/>
  <c r="BO7" i="2"/>
  <c r="GC7" i="2"/>
  <c r="EM7" i="2"/>
  <c r="CA7" i="2"/>
  <c r="O7" i="2"/>
  <c r="FU7" i="2"/>
  <c r="DI7" i="2"/>
  <c r="DA7" i="2"/>
  <c r="AO7" i="2"/>
  <c r="AG7" i="2"/>
  <c r="EA7" i="2"/>
  <c r="EU7" i="2"/>
  <c r="CI7" i="2"/>
  <c r="W7" i="2"/>
  <c r="CU7" i="2"/>
  <c r="DQ7" i="2"/>
  <c r="EW7" i="2"/>
  <c r="GA7" i="2"/>
  <c r="DO7" i="2"/>
  <c r="BC7" i="2"/>
  <c r="EE7" i="2"/>
  <c r="BS7" i="2"/>
  <c r="G7" i="2"/>
  <c r="FC7" i="2"/>
  <c r="CQ7" i="2"/>
  <c r="AE7" i="2"/>
  <c r="FS7" i="2"/>
  <c r="DG7" i="2"/>
  <c r="AU7" i="2"/>
  <c r="FK7" i="2"/>
  <c r="CY7" i="2"/>
  <c r="AM7" i="2"/>
  <c r="BK7" i="2"/>
  <c r="DW7" i="2"/>
  <c r="FD8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C8" i="1" s="1"/>
  <c r="EB14" i="1"/>
  <c r="EA14" i="1"/>
  <c r="DZ14" i="1"/>
  <c r="DY14" i="1"/>
  <c r="DX14" i="1"/>
  <c r="DW14" i="1"/>
  <c r="DV14" i="1"/>
  <c r="DU14" i="1"/>
  <c r="DU8" i="1" s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E8" i="1" s="1"/>
  <c r="DD14" i="1"/>
  <c r="DC14" i="1"/>
  <c r="DB14" i="1"/>
  <c r="DA14" i="1"/>
  <c r="CZ14" i="1"/>
  <c r="CY14" i="1"/>
  <c r="CX14" i="1"/>
  <c r="CW14" i="1"/>
  <c r="CW8" i="1" s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G8" i="1" s="1"/>
  <c r="CF14" i="1"/>
  <c r="CE14" i="1"/>
  <c r="CD14" i="1"/>
  <c r="CC14" i="1"/>
  <c r="CB14" i="1"/>
  <c r="CA14" i="1"/>
  <c r="BZ14" i="1"/>
  <c r="BY14" i="1"/>
  <c r="BY8" i="1" s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I8" i="1" s="1"/>
  <c r="BH14" i="1"/>
  <c r="BG14" i="1"/>
  <c r="BF14" i="1"/>
  <c r="BE14" i="1"/>
  <c r="BD14" i="1"/>
  <c r="BC14" i="1"/>
  <c r="BB14" i="1"/>
  <c r="BA14" i="1"/>
  <c r="BA8" i="1" s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K8" i="1" s="1"/>
  <c r="AJ14" i="1"/>
  <c r="AI14" i="1"/>
  <c r="AH14" i="1"/>
  <c r="AG14" i="1"/>
  <c r="AF14" i="1"/>
  <c r="AE14" i="1"/>
  <c r="AD14" i="1"/>
  <c r="AC14" i="1"/>
  <c r="AC8" i="1" s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M8" i="1" s="1"/>
  <c r="L14" i="1"/>
  <c r="K14" i="1"/>
  <c r="J14" i="1"/>
  <c r="I14" i="1"/>
  <c r="H14" i="1"/>
  <c r="G14" i="1"/>
  <c r="F14" i="1"/>
  <c r="E14" i="1"/>
  <c r="E8" i="1" s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U8" i="1" l="1"/>
  <c r="AS8" i="1"/>
  <c r="CO8" i="1"/>
  <c r="DM8" i="1"/>
  <c r="EK8" i="1"/>
  <c r="BE8" i="1"/>
  <c r="BU8" i="1"/>
  <c r="CK8" i="1"/>
  <c r="T8" i="1"/>
  <c r="CV8" i="1"/>
  <c r="AZ8" i="1"/>
  <c r="DL8" i="1"/>
  <c r="AJ8" i="1"/>
  <c r="BP8" i="1"/>
  <c r="CF8" i="1"/>
  <c r="EB8" i="1"/>
  <c r="EO8" i="1"/>
  <c r="F8" i="1"/>
  <c r="N8" i="1"/>
  <c r="V8" i="1"/>
  <c r="AD8" i="1"/>
  <c r="AL8" i="1"/>
  <c r="AT8" i="1"/>
  <c r="BQ8" i="1"/>
  <c r="BB8" i="1"/>
  <c r="BJ8" i="1"/>
  <c r="BR8" i="1"/>
  <c r="BZ8" i="1"/>
  <c r="CH8" i="1"/>
  <c r="CP8" i="1"/>
  <c r="CX8" i="1"/>
  <c r="DF8" i="1"/>
  <c r="DN8" i="1"/>
  <c r="DV8" i="1"/>
  <c r="ED8" i="1"/>
  <c r="EL8" i="1"/>
  <c r="AX8" i="1"/>
  <c r="CT8" i="1"/>
  <c r="BF8" i="1"/>
  <c r="BV8" i="1"/>
  <c r="CL8" i="1"/>
  <c r="DB8" i="1"/>
  <c r="DJ8" i="1"/>
  <c r="DR8" i="1"/>
  <c r="DZ8" i="1"/>
  <c r="EH8" i="1"/>
  <c r="EP8" i="1"/>
  <c r="CD8" i="1"/>
  <c r="DA8" i="1"/>
  <c r="DQ8" i="1"/>
  <c r="EG8" i="1"/>
  <c r="AE8" i="1"/>
  <c r="AU8" i="1"/>
  <c r="DG8" i="1"/>
  <c r="DW8" i="1"/>
  <c r="EN8" i="1"/>
  <c r="I8" i="1"/>
  <c r="Y8" i="1"/>
  <c r="AO8" i="1"/>
  <c r="J8" i="1"/>
  <c r="R8" i="1"/>
  <c r="Z8" i="1"/>
  <c r="AH8" i="1"/>
  <c r="AP8" i="1"/>
  <c r="BN8" i="1"/>
  <c r="EE8" i="1"/>
  <c r="O8" i="1"/>
  <c r="BK8" i="1"/>
  <c r="CI8" i="1"/>
  <c r="DO8" i="1"/>
  <c r="H8" i="1"/>
  <c r="X8" i="1"/>
  <c r="AN8" i="1"/>
  <c r="BD8" i="1"/>
  <c r="BT8" i="1"/>
  <c r="CJ8" i="1"/>
  <c r="CZ8" i="1"/>
  <c r="DP8" i="1"/>
  <c r="EF8" i="1"/>
  <c r="W8" i="1"/>
  <c r="BS8" i="1"/>
  <c r="CY8" i="1"/>
  <c r="EM8" i="1"/>
  <c r="G8" i="1"/>
  <c r="AM8" i="1"/>
  <c r="BC8" i="1"/>
  <c r="CA8" i="1"/>
  <c r="CQ8" i="1"/>
  <c r="P8" i="1"/>
  <c r="AF8" i="1"/>
  <c r="AV8" i="1"/>
  <c r="BL8" i="1"/>
  <c r="CB8" i="1"/>
  <c r="CR8" i="1"/>
  <c r="DH8" i="1"/>
  <c r="DX8" i="1"/>
  <c r="Q8" i="1"/>
  <c r="AG8" i="1"/>
  <c r="AW8" i="1"/>
  <c r="BM8" i="1"/>
  <c r="CC8" i="1"/>
  <c r="CS8" i="1"/>
  <c r="DI8" i="1"/>
  <c r="DY8" i="1"/>
  <c r="L8" i="1"/>
  <c r="AB8" i="1"/>
  <c r="AR8" i="1"/>
  <c r="BH8" i="1"/>
  <c r="BX8" i="1"/>
  <c r="CN8" i="1"/>
  <c r="DD8" i="1"/>
  <c r="DT8" i="1"/>
  <c r="EJ8" i="1"/>
  <c r="K8" i="1"/>
  <c r="S8" i="1"/>
  <c r="AA8" i="1"/>
  <c r="AI8" i="1"/>
  <c r="AQ8" i="1"/>
  <c r="AY8" i="1"/>
  <c r="BG8" i="1"/>
  <c r="BO8" i="1"/>
  <c r="BW8" i="1"/>
  <c r="CE8" i="1"/>
  <c r="CM8" i="1"/>
  <c r="CU8" i="1"/>
  <c r="DC8" i="1"/>
  <c r="DK8" i="1"/>
  <c r="DS8" i="1"/>
  <c r="EA8" i="1"/>
  <c r="EI8" i="1"/>
  <c r="EQ8" i="1"/>
</calcChain>
</file>

<file path=xl/sharedStrings.xml><?xml version="1.0" encoding="utf-8"?>
<sst xmlns="http://schemas.openxmlformats.org/spreadsheetml/2006/main" count="172" uniqueCount="70">
  <si>
    <t>CARGA RODANTE</t>
  </si>
  <si>
    <t>Terminal Portuario</t>
  </si>
  <si>
    <t>Puerto</t>
  </si>
  <si>
    <t>USO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</si>
  <si>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</si>
  <si>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</si>
  <si>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</si>
  <si>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</si>
  <si>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</si>
  <si>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</si>
  <si>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</si>
  <si>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</si>
  <si>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</si>
  <si>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</si>
  <si>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</si>
  <si>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TOTAL GENERAL</t>
  </si>
  <si>
    <t>Maritimo</t>
  </si>
  <si>
    <t>TNM Callao - ENAPU/ APM Terminals Callao</t>
  </si>
  <si>
    <t>Callao</t>
  </si>
  <si>
    <t>Público</t>
  </si>
  <si>
    <t>TP General San Martín - ENAPU / Paracas</t>
  </si>
  <si>
    <t>Pisco</t>
  </si>
  <si>
    <t>TP Matarani - TISUR</t>
  </si>
  <si>
    <t>Matarani</t>
  </si>
  <si>
    <t>TP Ilo - ENAPU</t>
  </si>
  <si>
    <t>Ilo</t>
  </si>
  <si>
    <t>Fluvial</t>
  </si>
  <si>
    <t>TP Yurimaguas - ENAPU</t>
  </si>
  <si>
    <t>Yurimaguas</t>
  </si>
  <si>
    <t>TP Iquitos - ENAPU</t>
  </si>
  <si>
    <t>Iquitos</t>
  </si>
  <si>
    <t>TP LPO</t>
  </si>
  <si>
    <t>Pucallpa</t>
  </si>
  <si>
    <t>TP Yurimaguas NUEVA REFORMA - COPAM</t>
  </si>
  <si>
    <t>Embarcadero Jibaro - PLUSPETROL</t>
  </si>
  <si>
    <t>Privado</t>
  </si>
  <si>
    <t>Embarcadero Andoas - PLUSPETROL</t>
  </si>
  <si>
    <t>Embarcadero Villa Trompeteros - PLUSPETROL</t>
  </si>
  <si>
    <t>TP Malvinas - PLUSPETROL</t>
  </si>
  <si>
    <t>Embarcadero 12 DE OCTUBRE - LOTE 1AB - PLUSPETROL</t>
  </si>
  <si>
    <t>TP Yuriport</t>
  </si>
  <si>
    <t>Fuente:Instalaciones portuarias de uso público y privado</t>
  </si>
  <si>
    <t>Elaborado por el Área de Estadísticas - DOMA</t>
  </si>
  <si>
    <t>Año 2021</t>
  </si>
  <si>
    <t>Año 2022</t>
  </si>
  <si>
    <t>Año 2023</t>
  </si>
  <si>
    <t xml:space="preserve">MOVIMIENTO DE CARGA </t>
  </si>
  <si>
    <t>Puerto/ Terminal Portuario</t>
  </si>
  <si>
    <t>Uso</t>
  </si>
  <si>
    <t>Tipo de Operación</t>
  </si>
  <si>
    <t>Descarga</t>
  </si>
  <si>
    <t>Embarque</t>
  </si>
  <si>
    <t>Transbordo</t>
  </si>
  <si>
    <t>Reestiba</t>
  </si>
  <si>
    <t>Otros</t>
  </si>
  <si>
    <t xml:space="preserve">Otros </t>
  </si>
  <si>
    <t>Embarcadero Yurimaguas - Yuriport</t>
  </si>
  <si>
    <t>TP Yurimaguas Nueva Reforma - COPAM</t>
  </si>
  <si>
    <t>Terminales Portuarios Euroandinos (TPE) inició operaciones el 01.10.09 en el TP Paita.</t>
  </si>
  <si>
    <t xml:space="preserve">APM Terminals Callao inició operaciones el 01.07.11 en el Terminal Norte Multipropósito Callao </t>
  </si>
  <si>
    <t>DP World Callao inició operaciones el 23.05.10 con el primer amarradero, las operaciones de los dos amarraderos se realizó a partir del 10.07.10.</t>
  </si>
  <si>
    <t>Transferencia del TP Chimbote al Gobierno Regional de Áncash, apartir de 01.08.13</t>
  </si>
  <si>
    <t xml:space="preserve"> LPO inició operaciones el 13.05.16</t>
  </si>
  <si>
    <t>Salaverry Terminal Internacional inicio operaciones el 30.10.2018</t>
  </si>
  <si>
    <t>Se excluye Arica</t>
  </si>
  <si>
    <t>Fuente:Terminales Portuarios de uso Público y Privado</t>
  </si>
  <si>
    <t>Año 2024</t>
  </si>
  <si>
    <t>TP Transtotal Logística Selva</t>
  </si>
  <si>
    <t xml:space="preserve">                                                          Evolucion del movimiento de carga rodante mensualizada en las instalaciones portuarias de uso público y privado a nivel nacional, 
Año 2010 - 2024
(en toneladas métricas)</t>
  </si>
  <si>
    <t>Movimiento de carga rodante mensualizada según tipo de operación en las instalaciones portuarias de uso público y privado a nivel nacional, 
Año 2010 - 2024
(en toneladas métricas)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</si>
</sst>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9"/>
      <color theme="3"/>
      <name val="Arial"/>
      <family val="2"/>
    </font>
    <font>
      <sz val="9"/>
      <color theme="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8ED3"/>
        <bgColor indexed="64"/>
      </patternFill>
    </fill>
    <fill>
      <patternFill patternType="solid">
        <fgColor rgb="FF0397E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3499862666707357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</cellStyleXfs>
  <cellXfs count="99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1" fillId="2" borderId="0" xfId="0" applyFont="1" applyFill="1"/>
    <xf numFmtId="3" fontId="0" fillId="2" borderId="0" xfId="0" applyNumberFormat="1" applyFill="1" applyAlignment="1">
      <alignment horizontal="center"/>
    </xf>
    <xf numFmtId="3" fontId="0" fillId="0" borderId="0" xfId="0" applyNumberFormat="1" applyAlignment="1">
      <alignment horizontal="center"/>
    </xf>
    <xf numFmtId="17" fontId="4" fillId="4" borderId="0" xfId="0" applyNumberFormat="1" applyFont="1" applyFill="1" applyAlignment="1">
      <alignment vertical="center" wrapText="1"/>
    </xf>
    <xf numFmtId="17" fontId="4" fillId="4" borderId="0" xfId="0" applyNumberFormat="1" applyFont="1" applyFill="1" applyAlignment="1">
      <alignment horizontal="center" vertical="center" wrapText="1"/>
    </xf>
    <xf numFmtId="3" fontId="4" fillId="4" borderId="0" xfId="0" applyNumberFormat="1" applyFont="1" applyFill="1" applyAlignment="1">
      <alignment horizontal="center" vertical="center" wrapText="1"/>
    </xf>
    <xf numFmtId="0" fontId="5" fillId="5" borderId="0" xfId="1" applyFill="1"/>
    <xf numFmtId="3" fontId="5" fillId="5" borderId="0" xfId="1" applyNumberFormat="1" applyFill="1" applyAlignment="1">
      <alignment horizontal="center"/>
    </xf>
    <xf numFmtId="0" fontId="6" fillId="5" borderId="2" xfId="2" applyFont="1" applyFill="1" applyBorder="1" applyAlignment="1">
      <alignment vertical="center"/>
    </xf>
    <xf numFmtId="0" fontId="6" fillId="2" borderId="2" xfId="3" applyFont="1" applyFill="1" applyBorder="1" applyAlignment="1">
      <alignment horizontal="center" vertical="center"/>
    </xf>
    <xf numFmtId="3" fontId="6" fillId="2" borderId="2" xfId="3" applyNumberFormat="1" applyFont="1" applyFill="1" applyBorder="1" applyAlignment="1">
      <alignment horizontal="center" vertical="center"/>
    </xf>
    <xf numFmtId="164" fontId="6" fillId="6" borderId="0" xfId="3" applyNumberFormat="1" applyFont="1" applyFill="1" applyAlignment="1">
      <alignment horizontal="left" vertical="center"/>
    </xf>
    <xf numFmtId="0" fontId="6" fillId="6" borderId="0" xfId="3" applyFont="1" applyFill="1" applyAlignment="1">
      <alignment horizontal="center" vertical="center"/>
    </xf>
    <xf numFmtId="3" fontId="6" fillId="6" borderId="0" xfId="3" applyNumberFormat="1" applyFont="1" applyFill="1" applyAlignment="1">
      <alignment horizontal="center" vertical="center"/>
    </xf>
    <xf numFmtId="0" fontId="7" fillId="2" borderId="3" xfId="3" applyFont="1" applyFill="1" applyBorder="1" applyAlignment="1">
      <alignment horizontal="left" vertical="center" indent="2"/>
    </xf>
    <xf numFmtId="0" fontId="7" fillId="2" borderId="3" xfId="4" applyFont="1" applyFill="1" applyBorder="1" applyAlignment="1">
      <alignment horizontal="center" vertical="center"/>
    </xf>
    <xf numFmtId="3" fontId="7" fillId="2" borderId="3" xfId="4" applyNumberFormat="1" applyFont="1" applyFill="1" applyBorder="1" applyAlignment="1">
      <alignment horizontal="center" vertical="center"/>
    </xf>
    <xf numFmtId="1" fontId="7" fillId="2" borderId="3" xfId="4" applyNumberFormat="1" applyFont="1" applyFill="1" applyBorder="1" applyAlignment="1">
      <alignment horizontal="center" vertical="center"/>
    </xf>
    <xf numFmtId="0" fontId="7" fillId="2" borderId="0" xfId="3" applyFont="1" applyFill="1" applyAlignment="1">
      <alignment horizontal="left" vertical="center" indent="2"/>
    </xf>
    <xf numFmtId="3" fontId="0" fillId="2" borderId="0" xfId="0" applyNumberFormat="1" applyFill="1"/>
    <xf numFmtId="0" fontId="9" fillId="5" borderId="0" xfId="2" applyFont="1" applyFill="1" applyAlignment="1">
      <alignment horizontal="left" vertical="center"/>
    </xf>
    <xf numFmtId="0" fontId="7" fillId="5" borderId="0" xfId="2" applyFont="1" applyFill="1"/>
    <xf numFmtId="0" fontId="7" fillId="5" borderId="0" xfId="2" applyFont="1" applyFill="1" applyAlignment="1">
      <alignment horizontal="left"/>
    </xf>
    <xf numFmtId="0" fontId="10" fillId="5" borderId="0" xfId="2" applyFont="1" applyFill="1"/>
    <xf numFmtId="0" fontId="11" fillId="5" borderId="0" xfId="2" applyFont="1" applyFill="1"/>
    <xf numFmtId="0" fontId="11" fillId="0" borderId="0" xfId="2" applyFont="1"/>
    <xf numFmtId="0" fontId="7" fillId="0" borderId="0" xfId="2" applyFont="1"/>
    <xf numFmtId="0" fontId="10" fillId="0" borderId="0" xfId="2" applyFont="1"/>
    <xf numFmtId="17" fontId="4" fillId="4" borderId="2" xfId="0" applyNumberFormat="1" applyFont="1" applyFill="1" applyBorder="1" applyAlignment="1">
      <alignment vertical="center" wrapText="1"/>
    </xf>
    <xf numFmtId="17" fontId="4" fillId="4" borderId="2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0" fontId="6" fillId="5" borderId="2" xfId="2" applyFont="1" applyFill="1" applyBorder="1" applyAlignment="1">
      <alignment horizontal="left" vertical="center" indent="1"/>
    </xf>
    <xf numFmtId="3" fontId="6" fillId="0" borderId="2" xfId="3" applyNumberFormat="1" applyFont="1" applyBorder="1" applyAlignment="1">
      <alignment horizontal="center" vertical="center"/>
    </xf>
    <xf numFmtId="0" fontId="6" fillId="5" borderId="0" xfId="2" applyFont="1" applyFill="1" applyAlignment="1">
      <alignment horizontal="left" vertical="center" indent="1"/>
    </xf>
    <xf numFmtId="0" fontId="6" fillId="2" borderId="0" xfId="3" applyFont="1" applyFill="1" applyAlignment="1">
      <alignment horizontal="center" vertical="center"/>
    </xf>
    <xf numFmtId="3" fontId="6" fillId="2" borderId="0" xfId="3" applyNumberFormat="1" applyFont="1" applyFill="1" applyAlignment="1">
      <alignment horizontal="center" vertical="center"/>
    </xf>
    <xf numFmtId="3" fontId="6" fillId="0" borderId="0" xfId="3" applyNumberFormat="1" applyFont="1" applyAlignment="1">
      <alignment horizontal="center" vertical="center"/>
    </xf>
    <xf numFmtId="0" fontId="6" fillId="0" borderId="0" xfId="3" applyFont="1" applyAlignment="1">
      <alignment horizontal="left" vertical="center" indent="1"/>
    </xf>
    <xf numFmtId="0" fontId="7" fillId="2" borderId="0" xfId="4" applyFont="1" applyFill="1" applyAlignment="1">
      <alignment horizontal="center" vertical="center"/>
    </xf>
    <xf numFmtId="3" fontId="7" fillId="2" borderId="3" xfId="2" applyNumberFormat="1" applyFont="1" applyFill="1" applyBorder="1" applyAlignment="1">
      <alignment horizontal="center" vertical="center"/>
    </xf>
    <xf numFmtId="3" fontId="7" fillId="0" borderId="3" xfId="2" applyNumberFormat="1" applyFont="1" applyBorder="1" applyAlignment="1">
      <alignment horizontal="center" vertical="center"/>
    </xf>
    <xf numFmtId="3" fontId="7" fillId="2" borderId="0" xfId="2" applyNumberFormat="1" applyFont="1" applyFill="1" applyAlignment="1">
      <alignment horizontal="center" vertical="center"/>
    </xf>
    <xf numFmtId="3" fontId="7" fillId="0" borderId="0" xfId="2" applyNumberFormat="1" applyFont="1" applyAlignment="1">
      <alignment horizontal="center" vertical="center"/>
    </xf>
    <xf numFmtId="0" fontId="7" fillId="0" borderId="6" xfId="3" applyFont="1" applyBorder="1" applyAlignment="1">
      <alignment horizontal="left" vertical="center"/>
    </xf>
    <xf numFmtId="0" fontId="7" fillId="2" borderId="4" xfId="4" applyFont="1" applyFill="1" applyBorder="1" applyAlignment="1">
      <alignment horizontal="center" vertical="center"/>
    </xf>
    <xf numFmtId="0" fontId="7" fillId="2" borderId="7" xfId="4" applyFont="1" applyFill="1" applyBorder="1" applyAlignment="1">
      <alignment horizontal="center" vertical="center"/>
    </xf>
    <xf numFmtId="0" fontId="6" fillId="2" borderId="0" xfId="5" applyFont="1" applyFill="1" applyAlignment="1">
      <alignment horizontal="center" vertical="center"/>
    </xf>
    <xf numFmtId="0" fontId="12" fillId="2" borderId="0" xfId="5" applyFont="1" applyFill="1" applyAlignment="1">
      <alignment horizontal="center" vertical="center"/>
    </xf>
    <xf numFmtId="0" fontId="7" fillId="2" borderId="6" xfId="4" applyFont="1" applyFill="1" applyBorder="1" applyAlignment="1">
      <alignment horizontal="center" vertical="center"/>
    </xf>
    <xf numFmtId="3" fontId="13" fillId="2" borderId="0" xfId="2" applyNumberFormat="1" applyFont="1" applyFill="1" applyAlignment="1">
      <alignment horizontal="center" vertical="center"/>
    </xf>
    <xf numFmtId="0" fontId="13" fillId="2" borderId="0" xfId="4" applyFont="1" applyFill="1" applyAlignment="1">
      <alignment horizontal="center" vertical="center"/>
    </xf>
    <xf numFmtId="0" fontId="12" fillId="6" borderId="0" xfId="3" applyFont="1" applyFill="1" applyAlignment="1">
      <alignment horizontal="center" vertical="center"/>
    </xf>
    <xf numFmtId="3" fontId="6" fillId="2" borderId="5" xfId="3" applyNumberFormat="1" applyFont="1" applyFill="1" applyBorder="1" applyAlignment="1">
      <alignment horizontal="center" vertical="center"/>
    </xf>
    <xf numFmtId="3" fontId="7" fillId="2" borderId="5" xfId="2" applyNumberFormat="1" applyFont="1" applyFill="1" applyBorder="1" applyAlignment="1">
      <alignment horizontal="center" vertical="center"/>
    </xf>
    <xf numFmtId="3" fontId="7" fillId="2" borderId="3" xfId="3" applyNumberFormat="1" applyFont="1" applyFill="1" applyBorder="1" applyAlignment="1">
      <alignment horizontal="center" vertical="center"/>
    </xf>
    <xf numFmtId="3" fontId="7" fillId="0" borderId="3" xfId="3" applyNumberFormat="1" applyFont="1" applyBorder="1" applyAlignment="1">
      <alignment horizontal="center" vertical="center"/>
    </xf>
    <xf numFmtId="0" fontId="13" fillId="2" borderId="3" xfId="4" applyFont="1" applyFill="1" applyBorder="1" applyAlignment="1">
      <alignment horizontal="center" vertical="center"/>
    </xf>
    <xf numFmtId="3" fontId="7" fillId="2" borderId="0" xfId="3" applyNumberFormat="1" applyFont="1" applyFill="1" applyAlignment="1">
      <alignment horizontal="center" vertical="center"/>
    </xf>
    <xf numFmtId="3" fontId="7" fillId="0" borderId="0" xfId="3" applyNumberFormat="1" applyFont="1" applyAlignment="1">
      <alignment horizontal="center" vertical="center"/>
    </xf>
    <xf numFmtId="0" fontId="6" fillId="2" borderId="0" xfId="4" applyFont="1" applyFill="1" applyAlignment="1">
      <alignment horizontal="center" vertical="center"/>
    </xf>
    <xf numFmtId="0" fontId="12" fillId="2" borderId="0" xfId="4" applyFont="1" applyFill="1" applyAlignment="1">
      <alignment horizontal="center" vertical="center"/>
    </xf>
    <xf numFmtId="3" fontId="7" fillId="2" borderId="3" xfId="5" applyNumberFormat="1" applyFont="1" applyFill="1" applyBorder="1" applyAlignment="1">
      <alignment horizontal="center" vertical="center"/>
    </xf>
    <xf numFmtId="0" fontId="7" fillId="2" borderId="8" xfId="4" applyFont="1" applyFill="1" applyBorder="1" applyAlignment="1">
      <alignment horizontal="center" vertical="center"/>
    </xf>
    <xf numFmtId="3" fontId="7" fillId="2" borderId="8" xfId="3" applyNumberFormat="1" applyFont="1" applyFill="1" applyBorder="1" applyAlignment="1">
      <alignment horizontal="center" vertical="center"/>
    </xf>
    <xf numFmtId="3" fontId="7" fillId="0" borderId="8" xfId="3" applyNumberFormat="1" applyFont="1" applyBorder="1" applyAlignment="1">
      <alignment horizontal="center" vertical="center"/>
    </xf>
    <xf numFmtId="3" fontId="7" fillId="2" borderId="8" xfId="5" applyNumberFormat="1" applyFont="1" applyFill="1" applyBorder="1" applyAlignment="1">
      <alignment horizontal="center" vertical="center"/>
    </xf>
    <xf numFmtId="0" fontId="9" fillId="2" borderId="9" xfId="2" applyFont="1" applyFill="1" applyBorder="1" applyAlignment="1">
      <alignment horizontal="left"/>
    </xf>
    <xf numFmtId="0" fontId="9" fillId="2" borderId="0" xfId="5" applyFont="1" applyFill="1" applyAlignment="1">
      <alignment vertical="center"/>
    </xf>
    <xf numFmtId="0" fontId="8" fillId="0" borderId="0" xfId="4"/>
    <xf numFmtId="3" fontId="8" fillId="0" borderId="0" xfId="4" applyNumberFormat="1"/>
    <xf numFmtId="3" fontId="14" fillId="0" borderId="0" xfId="4" applyNumberFormat="1" applyFont="1"/>
    <xf numFmtId="0" fontId="7" fillId="0" borderId="4" xfId="3" applyFont="1" applyBorder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7" fillId="0" borderId="5" xfId="3" applyFont="1" applyBorder="1" applyAlignment="1">
      <alignment horizontal="left" vertical="center"/>
    </xf>
    <xf numFmtId="0" fontId="7" fillId="0" borderId="4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left" vertical="center" indent="2"/>
    </xf>
    <xf numFmtId="0" fontId="7" fillId="0" borderId="3" xfId="3" applyFont="1" applyBorder="1" applyAlignment="1">
      <alignment vertical="center"/>
    </xf>
    <xf numFmtId="0" fontId="7" fillId="0" borderId="0" xfId="3" applyFont="1" applyAlignment="1">
      <alignment vertical="center"/>
    </xf>
    <xf numFmtId="0" fontId="7" fillId="0" borderId="3" xfId="3" applyFont="1" applyBorder="1" applyAlignment="1">
      <alignment horizontal="left" vertical="center" indent="2"/>
    </xf>
    <xf numFmtId="0" fontId="7" fillId="0" borderId="10" xfId="3" applyFont="1" applyBorder="1" applyAlignment="1">
      <alignment horizontal="left" vertical="center" indent="2"/>
    </xf>
    <xf numFmtId="0" fontId="2" fillId="3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7" fillId="0" borderId="4" xfId="3" applyFont="1" applyBorder="1" applyAlignment="1">
      <alignment horizontal="left" vertical="center"/>
    </xf>
    <xf numFmtId="0" fontId="7" fillId="0" borderId="5" xfId="3" applyFont="1" applyBorder="1" applyAlignment="1">
      <alignment horizontal="left" vertical="center"/>
    </xf>
    <xf numFmtId="0" fontId="7" fillId="2" borderId="4" xfId="4" applyFont="1" applyFill="1" applyBorder="1" applyAlignment="1">
      <alignment horizontal="center" vertical="center"/>
    </xf>
    <xf numFmtId="0" fontId="7" fillId="2" borderId="5" xfId="4" applyFont="1" applyFill="1" applyBorder="1" applyAlignment="1">
      <alignment horizontal="center" vertical="center"/>
    </xf>
    <xf numFmtId="0" fontId="7" fillId="2" borderId="3" xfId="4" applyFont="1" applyFill="1" applyBorder="1" applyAlignment="1">
      <alignment horizontal="center" vertical="center"/>
    </xf>
    <xf numFmtId="0" fontId="7" fillId="0" borderId="0" xfId="3" applyFont="1" applyAlignment="1">
      <alignment horizontal="left" vertical="center"/>
    </xf>
    <xf numFmtId="0" fontId="7" fillId="2" borderId="0" xfId="4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7" fillId="0" borderId="0" xfId="3" applyFont="1" applyBorder="1" applyAlignment="1">
      <alignment horizontal="left" vertical="center"/>
    </xf>
    <xf numFmtId="0" fontId="7" fillId="2" borderId="0" xfId="4" applyFont="1" applyFill="1" applyBorder="1" applyAlignment="1">
      <alignment horizontal="center" vertical="center"/>
    </xf>
    <xf numFmtId="3" fontId="7" fillId="2" borderId="0" xfId="3" applyNumberFormat="1" applyFont="1" applyFill="1" applyBorder="1" applyAlignment="1">
      <alignment horizontal="center" vertical="center"/>
    </xf>
    <xf numFmtId="3" fontId="7" fillId="2" borderId="0" xfId="5" applyNumberFormat="1" applyFont="1" applyFill="1" applyBorder="1" applyAlignment="1">
      <alignment horizontal="center" vertical="center"/>
    </xf>
    <xf numFmtId="3" fontId="7" fillId="2" borderId="0" xfId="2" applyNumberFormat="1" applyFont="1" applyFill="1" applyBorder="1" applyAlignment="1">
      <alignment horizontal="center" vertical="center"/>
    </xf>
  </cellXfs>
  <cellStyles count="6">
    <cellStyle name="Diseño" xfId="1" xr:uid="{C6752898-CE1F-4ED4-B5C0-7C3A6F822838}"/>
    <cellStyle name="Normal" xfId="0" builtinId="0"/>
    <cellStyle name="Normal 2" xfId="3" xr:uid="{98E53BFC-2717-4397-935A-B5661072B7C8}"/>
    <cellStyle name="Normal 2 2" xfId="4" xr:uid="{A1C01C03-49CA-4D61-B30F-BC65681B2607}"/>
    <cellStyle name="Normal_110518 Resumen de carga - Año 2010 2" xfId="5" xr:uid="{41099AAC-D4CB-44D0-9147-C1786CF9C506}"/>
    <cellStyle name="Normal_110630 Estadísticas de tráfico de carga - Junio 2011" xfId="2" xr:uid="{2B740D7A-255D-45B7-B6FE-46CDD2BCC3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206</xdr:col>
      <xdr:colOff>0</xdr:colOff>
      <xdr:row>7</xdr:row>
      <xdr:rowOff>0</xdr:rowOff>
    </xdr:from>
    <xdr:to>
      <xdr:col>217</xdr:col>
      <xdr:colOff>144780</xdr:colOff>
      <xdr:row>7</xdr:row>
      <xdr:rowOff>175260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838B35-C427-6D90-18C9-78D8B2743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8060" y="2453640"/>
          <a:ext cx="877824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rchivos%20temporales%20de%20Internet/OLK28/Estadistica-Mar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/Documents%20and%20Settings/adrianh/Desktop/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AFC27-B54D-4EAC-870B-D00484F883F6}">
  <dimension ref="A2:GQ27"/>
  <sheetViews>
    <sheetView showGridLines="0" tabSelected="1" zoomScaleNormal="100" workbookViewId="0">
      <selection activeCell="C13" sqref="C13"/>
    </sheetView>
  </sheetViews>
  <sheetFormatPr baseColWidth="10" defaultColWidth="11.44140625" defaultRowHeight="14.4" outlineLevelRow="1" outlineLevelCol="1" x14ac:dyDescent="0.3"/>
  <cols>
    <col min="1" max="1" width="5.44140625" style="1" customWidth="1"/>
    <col min="2" max="2" width="53.44140625" style="1" customWidth="1"/>
    <col min="3" max="3" width="17.77734375" style="1" customWidth="1"/>
    <col min="4" max="4" width="10.44140625" style="4" customWidth="1"/>
    <col min="5" max="16" width="8.44140625" style="4" hidden="1" customWidth="1" outlineLevel="1"/>
    <col min="17" max="17" width="10.44140625" style="4" customWidth="1" collapsed="1"/>
    <col min="18" max="29" width="9.21875" style="4" hidden="1" customWidth="1" outlineLevel="1"/>
    <col min="30" max="30" width="10.44140625" style="4" customWidth="1" collapsed="1"/>
    <col min="31" max="42" width="9.77734375" style="4" hidden="1" customWidth="1" outlineLevel="1"/>
    <col min="43" max="43" width="10.44140625" style="4" customWidth="1" collapsed="1"/>
    <col min="44" max="55" width="9.21875" style="4" hidden="1" customWidth="1" outlineLevel="1"/>
    <col min="56" max="56" width="10.44140625" style="4" customWidth="1" collapsed="1"/>
    <col min="57" max="68" width="9" style="4" hidden="1" customWidth="1" outlineLevel="1"/>
    <col min="69" max="69" width="10.44140625" style="4" customWidth="1" collapsed="1"/>
    <col min="70" max="81" width="9.21875" style="4" hidden="1" customWidth="1" outlineLevel="1"/>
    <col min="82" max="82" width="10.44140625" style="4" customWidth="1" collapsed="1"/>
    <col min="83" max="94" width="9.21875" style="4" hidden="1" customWidth="1" outlineLevel="1"/>
    <col min="95" max="95" width="11.77734375" style="4" customWidth="1" collapsed="1"/>
    <col min="96" max="107" width="9.44140625" style="4" hidden="1" customWidth="1" outlineLevel="1"/>
    <col min="108" max="108" width="10.44140625" style="1" customWidth="1" collapsed="1"/>
    <col min="109" max="120" width="9.44140625" style="1" hidden="1" customWidth="1" outlineLevel="1"/>
    <col min="121" max="121" width="10.44140625" style="1" customWidth="1" collapsed="1"/>
    <col min="122" max="133" width="9.21875" style="1" hidden="1" customWidth="1" outlineLevel="1"/>
    <col min="134" max="134" width="10.44140625" style="1" customWidth="1" collapsed="1"/>
    <col min="135" max="146" width="8.77734375" style="1" hidden="1" customWidth="1" outlineLevel="1"/>
    <col min="147" max="147" width="10.44140625" style="1" customWidth="1" collapsed="1"/>
    <col min="148" max="149" width="11" style="1" hidden="1" customWidth="1" outlineLevel="1"/>
    <col min="150" max="150" width="11" style="22" hidden="1" customWidth="1" outlineLevel="1"/>
    <col min="151" max="159" width="11" style="1" hidden="1" customWidth="1" outlineLevel="1"/>
    <col min="160" max="160" width="11.44140625" style="1" customWidth="1" collapsed="1"/>
    <col min="161" max="172" width="11.44140625" style="1" hidden="1" customWidth="1" outlineLevel="1"/>
    <col min="173" max="173" width="11.44140625" style="1" customWidth="1" collapsed="1"/>
    <col min="174" max="185" width="11.44140625" style="1" hidden="1" customWidth="1" outlineLevel="1"/>
    <col min="186" max="186" width="11.44140625" style="1" customWidth="1" collapsed="1"/>
    <col min="187" max="198" width="0" style="1" hidden="1" customWidth="1" outlineLevel="1"/>
    <col min="199" max="199" width="11.44140625" style="1" collapsed="1"/>
    <col min="200" max="16384" width="11.44140625" style="1"/>
  </cols>
  <sheetData>
    <row r="2" spans="1:199" ht="42" customHeight="1" x14ac:dyDescent="0.3">
      <c r="B2" s="84" t="s">
        <v>0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3"/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93"/>
      <c r="CI2" s="93"/>
      <c r="CJ2" s="93"/>
      <c r="CK2" s="93"/>
      <c r="CL2" s="93"/>
      <c r="CM2" s="93"/>
      <c r="CN2" s="93"/>
      <c r="CO2" s="93"/>
      <c r="CP2" s="93"/>
      <c r="CQ2" s="93"/>
      <c r="CR2" s="93"/>
      <c r="CS2" s="93"/>
      <c r="CT2" s="93"/>
      <c r="CU2" s="93"/>
      <c r="CV2" s="93"/>
      <c r="CW2" s="93"/>
      <c r="CX2" s="93"/>
      <c r="CY2" s="93"/>
      <c r="CZ2" s="93"/>
      <c r="DA2" s="93"/>
      <c r="DB2" s="93"/>
      <c r="DC2" s="93"/>
      <c r="DD2" s="93"/>
      <c r="DE2" s="93"/>
      <c r="DF2" s="93"/>
      <c r="DG2" s="93"/>
      <c r="DH2" s="93"/>
      <c r="DI2" s="93"/>
      <c r="DJ2" s="93"/>
      <c r="DK2" s="93"/>
      <c r="DL2" s="93"/>
      <c r="DM2" s="93"/>
      <c r="DN2" s="93"/>
      <c r="DO2" s="93"/>
      <c r="DP2" s="93"/>
      <c r="DQ2" s="93"/>
      <c r="DR2" s="93"/>
      <c r="DS2" s="93"/>
      <c r="DT2" s="93"/>
      <c r="DU2" s="93"/>
      <c r="DV2" s="93"/>
      <c r="DW2" s="93"/>
      <c r="DX2" s="93"/>
      <c r="DY2" s="93"/>
      <c r="DZ2" s="93"/>
      <c r="EA2" s="93"/>
      <c r="EB2" s="93"/>
      <c r="EC2" s="93"/>
      <c r="ED2" s="93"/>
      <c r="EE2" s="93"/>
      <c r="EF2" s="93"/>
      <c r="EG2" s="93"/>
      <c r="EH2" s="93"/>
      <c r="EI2" s="93"/>
      <c r="EJ2" s="93"/>
      <c r="EK2" s="93"/>
      <c r="EL2" s="93"/>
      <c r="EM2" s="93"/>
      <c r="EN2" s="93"/>
      <c r="EO2" s="93"/>
      <c r="EP2" s="93"/>
      <c r="EQ2" s="93"/>
      <c r="ER2" s="93"/>
      <c r="ES2" s="93"/>
      <c r="ET2" s="93"/>
      <c r="EU2" s="93"/>
      <c r="EV2" s="93"/>
      <c r="EW2" s="93"/>
      <c r="EX2" s="93"/>
      <c r="EY2" s="93"/>
      <c r="EZ2" s="93"/>
      <c r="FA2" s="93"/>
      <c r="FB2" s="93"/>
      <c r="FC2" s="93"/>
      <c r="FD2" s="93"/>
      <c r="FE2" s="93"/>
      <c r="FF2" s="93"/>
      <c r="FG2" s="93"/>
      <c r="FH2" s="93"/>
      <c r="FI2" s="93"/>
      <c r="FJ2" s="93"/>
      <c r="FK2" s="93"/>
      <c r="FL2" s="93"/>
      <c r="FM2" s="93"/>
      <c r="FN2" s="93"/>
      <c r="FO2" s="93"/>
      <c r="FP2" s="93"/>
      <c r="FQ2" s="93"/>
      <c r="FR2" s="93"/>
      <c r="FS2" s="93"/>
      <c r="FT2" s="93"/>
      <c r="FU2" s="93"/>
      <c r="FV2" s="93"/>
      <c r="FW2" s="93"/>
      <c r="FX2" s="93"/>
      <c r="FY2" s="93"/>
      <c r="FZ2" s="93"/>
      <c r="GA2" s="93"/>
      <c r="GB2" s="93"/>
      <c r="GC2" s="93"/>
      <c r="GD2" s="93"/>
      <c r="GE2" s="93"/>
      <c r="GF2" s="93"/>
      <c r="GG2" s="93"/>
      <c r="GH2" s="93"/>
      <c r="GI2" s="93"/>
      <c r="GJ2" s="93"/>
      <c r="GK2" s="93"/>
      <c r="GL2" s="93"/>
      <c r="GM2" s="93"/>
      <c r="GN2" s="93"/>
      <c r="GO2" s="93"/>
      <c r="GP2" s="93"/>
      <c r="GQ2" s="93"/>
    </row>
    <row r="3" spans="1:199" ht="9" customHeight="1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</row>
    <row r="4" spans="1:199" ht="53.25" customHeight="1" x14ac:dyDescent="0.3">
      <c r="B4" s="85" t="s">
        <v>68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</row>
    <row r="5" spans="1:199" x14ac:dyDescent="0.3">
      <c r="B5" s="3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</row>
    <row r="6" spans="1:199" ht="56.1" customHeight="1" x14ac:dyDescent="0.3">
      <c r="B6" s="6" t="s">
        <v>1</v>
      </c>
      <c r="C6" s="6" t="s">
        <v>2</v>
      </c>
      <c r="D6" s="7" t="s">
        <v>3</v>
      </c>
      <c r="E6" s="7">
        <v>40179</v>
      </c>
      <c r="F6" s="7">
        <v>40210</v>
      </c>
      <c r="G6" s="7">
        <v>40238</v>
      </c>
      <c r="H6" s="7">
        <v>40269</v>
      </c>
      <c r="I6" s="7">
        <v>40299</v>
      </c>
      <c r="J6" s="7">
        <v>40330</v>
      </c>
      <c r="K6" s="7">
        <v>40360</v>
      </c>
      <c r="L6" s="7">
        <v>40391</v>
      </c>
      <c r="M6" s="7">
        <v>40422</v>
      </c>
      <c r="N6" s="7">
        <v>40452</v>
      </c>
      <c r="O6" s="7">
        <v>40483</v>
      </c>
      <c r="P6" s="7">
        <v>40513</v>
      </c>
      <c r="Q6" s="8" t="s">
        <v>4</v>
      </c>
      <c r="R6" s="7">
        <v>40544</v>
      </c>
      <c r="S6" s="7">
        <v>40575</v>
      </c>
      <c r="T6" s="7">
        <v>40603</v>
      </c>
      <c r="U6" s="7">
        <v>40634</v>
      </c>
      <c r="V6" s="7">
        <v>40664</v>
      </c>
      <c r="W6" s="7">
        <v>40695</v>
      </c>
      <c r="X6" s="7">
        <v>40725</v>
      </c>
      <c r="Y6" s="7">
        <v>40756</v>
      </c>
      <c r="Z6" s="7">
        <v>40787</v>
      </c>
      <c r="AA6" s="7">
        <v>40817</v>
      </c>
      <c r="AB6" s="7">
        <v>40848</v>
      </c>
      <c r="AC6" s="7">
        <v>40878</v>
      </c>
      <c r="AD6" s="8" t="s">
        <v>5</v>
      </c>
      <c r="AE6" s="7">
        <v>40909</v>
      </c>
      <c r="AF6" s="7">
        <v>40940</v>
      </c>
      <c r="AG6" s="7">
        <v>40969</v>
      </c>
      <c r="AH6" s="7">
        <v>41000</v>
      </c>
      <c r="AI6" s="7">
        <v>41030</v>
      </c>
      <c r="AJ6" s="7">
        <v>41061</v>
      </c>
      <c r="AK6" s="7">
        <v>41091</v>
      </c>
      <c r="AL6" s="7">
        <v>41122</v>
      </c>
      <c r="AM6" s="7">
        <v>41153</v>
      </c>
      <c r="AN6" s="7">
        <v>41183</v>
      </c>
      <c r="AO6" s="7">
        <v>41214</v>
      </c>
      <c r="AP6" s="7">
        <v>41244</v>
      </c>
      <c r="AQ6" s="8" t="s">
        <v>6</v>
      </c>
      <c r="AR6" s="7">
        <v>41275</v>
      </c>
      <c r="AS6" s="7">
        <v>41306</v>
      </c>
      <c r="AT6" s="7">
        <v>41334</v>
      </c>
      <c r="AU6" s="7">
        <v>41365</v>
      </c>
      <c r="AV6" s="7">
        <v>41395</v>
      </c>
      <c r="AW6" s="7">
        <v>41426</v>
      </c>
      <c r="AX6" s="7">
        <v>41456</v>
      </c>
      <c r="AY6" s="7">
        <v>41487</v>
      </c>
      <c r="AZ6" s="7">
        <v>41518</v>
      </c>
      <c r="BA6" s="7">
        <v>41548</v>
      </c>
      <c r="BB6" s="7">
        <v>41579</v>
      </c>
      <c r="BC6" s="7">
        <v>41609</v>
      </c>
      <c r="BD6" s="8" t="s">
        <v>7</v>
      </c>
      <c r="BE6" s="7">
        <v>41640</v>
      </c>
      <c r="BF6" s="7">
        <v>41671</v>
      </c>
      <c r="BG6" s="7">
        <v>41699</v>
      </c>
      <c r="BH6" s="7">
        <v>41730</v>
      </c>
      <c r="BI6" s="7">
        <v>41760</v>
      </c>
      <c r="BJ6" s="7">
        <v>41791</v>
      </c>
      <c r="BK6" s="7">
        <v>41821</v>
      </c>
      <c r="BL6" s="7">
        <v>41852</v>
      </c>
      <c r="BM6" s="7">
        <v>41883</v>
      </c>
      <c r="BN6" s="7">
        <v>41913</v>
      </c>
      <c r="BO6" s="7">
        <v>41944</v>
      </c>
      <c r="BP6" s="7">
        <v>41974</v>
      </c>
      <c r="BQ6" s="8" t="s">
        <v>8</v>
      </c>
      <c r="BR6" s="7">
        <v>42005</v>
      </c>
      <c r="BS6" s="7">
        <v>42036</v>
      </c>
      <c r="BT6" s="7">
        <v>42064</v>
      </c>
      <c r="BU6" s="7">
        <v>42095</v>
      </c>
      <c r="BV6" s="7">
        <v>42125</v>
      </c>
      <c r="BW6" s="7">
        <v>42156</v>
      </c>
      <c r="BX6" s="7">
        <v>42186</v>
      </c>
      <c r="BY6" s="7">
        <v>42217</v>
      </c>
      <c r="BZ6" s="7">
        <v>42248</v>
      </c>
      <c r="CA6" s="7">
        <v>42278</v>
      </c>
      <c r="CB6" s="7">
        <v>42309</v>
      </c>
      <c r="CC6" s="7">
        <v>42339</v>
      </c>
      <c r="CD6" s="8" t="s">
        <v>9</v>
      </c>
      <c r="CE6" s="7">
        <v>42370</v>
      </c>
      <c r="CF6" s="7">
        <v>42401</v>
      </c>
      <c r="CG6" s="7">
        <v>42430</v>
      </c>
      <c r="CH6" s="7">
        <v>42461</v>
      </c>
      <c r="CI6" s="7">
        <v>42491</v>
      </c>
      <c r="CJ6" s="7">
        <v>42522</v>
      </c>
      <c r="CK6" s="7">
        <v>42552</v>
      </c>
      <c r="CL6" s="7">
        <v>42583</v>
      </c>
      <c r="CM6" s="7">
        <v>42614</v>
      </c>
      <c r="CN6" s="7">
        <v>42644</v>
      </c>
      <c r="CO6" s="7">
        <v>42675</v>
      </c>
      <c r="CP6" s="7">
        <v>42705</v>
      </c>
      <c r="CQ6" s="8" t="s">
        <v>10</v>
      </c>
      <c r="CR6" s="7">
        <v>42736</v>
      </c>
      <c r="CS6" s="7">
        <v>42767</v>
      </c>
      <c r="CT6" s="7">
        <v>42795</v>
      </c>
      <c r="CU6" s="7">
        <v>42826</v>
      </c>
      <c r="CV6" s="7">
        <v>42856</v>
      </c>
      <c r="CW6" s="7">
        <v>42887</v>
      </c>
      <c r="CX6" s="7">
        <v>42917</v>
      </c>
      <c r="CY6" s="7">
        <v>42948</v>
      </c>
      <c r="CZ6" s="7">
        <v>42979</v>
      </c>
      <c r="DA6" s="7">
        <v>43009</v>
      </c>
      <c r="DB6" s="7">
        <v>43040</v>
      </c>
      <c r="DC6" s="7">
        <v>43070</v>
      </c>
      <c r="DD6" s="8" t="s">
        <v>11</v>
      </c>
      <c r="DE6" s="7">
        <v>43101</v>
      </c>
      <c r="DF6" s="7">
        <v>43132</v>
      </c>
      <c r="DG6" s="7">
        <v>43160</v>
      </c>
      <c r="DH6" s="7">
        <v>43191</v>
      </c>
      <c r="DI6" s="7">
        <v>43221</v>
      </c>
      <c r="DJ6" s="7">
        <v>43252</v>
      </c>
      <c r="DK6" s="7">
        <v>43282</v>
      </c>
      <c r="DL6" s="7">
        <v>43313</v>
      </c>
      <c r="DM6" s="7">
        <v>43344</v>
      </c>
      <c r="DN6" s="7">
        <v>43374</v>
      </c>
      <c r="DO6" s="7">
        <v>43405</v>
      </c>
      <c r="DP6" s="7">
        <v>43435</v>
      </c>
      <c r="DQ6" s="8" t="s">
        <v>12</v>
      </c>
      <c r="DR6" s="7">
        <v>43466</v>
      </c>
      <c r="DS6" s="7">
        <v>43497</v>
      </c>
      <c r="DT6" s="7">
        <v>43525</v>
      </c>
      <c r="DU6" s="7">
        <v>43556</v>
      </c>
      <c r="DV6" s="7">
        <v>43586</v>
      </c>
      <c r="DW6" s="7">
        <v>43617</v>
      </c>
      <c r="DX6" s="7">
        <v>43647</v>
      </c>
      <c r="DY6" s="7">
        <v>43678</v>
      </c>
      <c r="DZ6" s="7">
        <v>43709</v>
      </c>
      <c r="EA6" s="7">
        <v>43739</v>
      </c>
      <c r="EB6" s="7">
        <v>43770</v>
      </c>
      <c r="EC6" s="7">
        <v>43800</v>
      </c>
      <c r="ED6" s="8" t="s">
        <v>13</v>
      </c>
      <c r="EE6" s="7">
        <v>43831</v>
      </c>
      <c r="EF6" s="7">
        <v>43862</v>
      </c>
      <c r="EG6" s="7">
        <v>43891</v>
      </c>
      <c r="EH6" s="7">
        <v>43922</v>
      </c>
      <c r="EI6" s="7">
        <v>43952</v>
      </c>
      <c r="EJ6" s="7">
        <v>43983</v>
      </c>
      <c r="EK6" s="7">
        <v>44013</v>
      </c>
      <c r="EL6" s="7">
        <v>44044</v>
      </c>
      <c r="EM6" s="7">
        <v>44075</v>
      </c>
      <c r="EN6" s="7">
        <v>44105</v>
      </c>
      <c r="EO6" s="7">
        <v>44136</v>
      </c>
      <c r="EP6" s="7">
        <v>44166</v>
      </c>
      <c r="EQ6" s="8" t="s">
        <v>14</v>
      </c>
      <c r="ER6" s="7">
        <v>44197</v>
      </c>
      <c r="ES6" s="7">
        <v>44228</v>
      </c>
      <c r="ET6" s="7">
        <v>44256</v>
      </c>
      <c r="EU6" s="7">
        <v>44287</v>
      </c>
      <c r="EV6" s="7">
        <v>44317</v>
      </c>
      <c r="EW6" s="7">
        <v>44348</v>
      </c>
      <c r="EX6" s="7">
        <v>44378</v>
      </c>
      <c r="EY6" s="7">
        <v>44409</v>
      </c>
      <c r="EZ6" s="7">
        <v>44440</v>
      </c>
      <c r="FA6" s="7">
        <v>44470</v>
      </c>
      <c r="FB6" s="7">
        <v>44501</v>
      </c>
      <c r="FC6" s="7">
        <v>44531</v>
      </c>
      <c r="FD6" s="8" t="s">
        <v>43</v>
      </c>
      <c r="FE6" s="7">
        <v>44562</v>
      </c>
      <c r="FF6" s="7">
        <v>44593</v>
      </c>
      <c r="FG6" s="7">
        <v>44621</v>
      </c>
      <c r="FH6" s="7">
        <v>44652</v>
      </c>
      <c r="FI6" s="7">
        <v>44682</v>
      </c>
      <c r="FJ6" s="7">
        <v>44713</v>
      </c>
      <c r="FK6" s="7">
        <v>44743</v>
      </c>
      <c r="FL6" s="7">
        <v>44774</v>
      </c>
      <c r="FM6" s="7">
        <v>44805</v>
      </c>
      <c r="FN6" s="7">
        <v>44835</v>
      </c>
      <c r="FO6" s="7">
        <v>44866</v>
      </c>
      <c r="FP6" s="7">
        <v>44896</v>
      </c>
      <c r="FQ6" s="8" t="s">
        <v>44</v>
      </c>
      <c r="FR6" s="7">
        <v>44927</v>
      </c>
      <c r="FS6" s="7">
        <v>44958</v>
      </c>
      <c r="FT6" s="7">
        <v>44986</v>
      </c>
      <c r="FU6" s="7">
        <v>45017</v>
      </c>
      <c r="FV6" s="7">
        <v>45047</v>
      </c>
      <c r="FW6" s="7">
        <v>45078</v>
      </c>
      <c r="FX6" s="7">
        <v>45108</v>
      </c>
      <c r="FY6" s="7">
        <v>45139</v>
      </c>
      <c r="FZ6" s="7">
        <v>45170</v>
      </c>
      <c r="GA6" s="7">
        <v>45200</v>
      </c>
      <c r="GB6" s="7">
        <v>45231</v>
      </c>
      <c r="GC6" s="7">
        <v>45261</v>
      </c>
      <c r="GD6" s="8" t="s">
        <v>45</v>
      </c>
      <c r="GE6" s="7">
        <v>45292</v>
      </c>
      <c r="GF6" s="7">
        <v>45323</v>
      </c>
      <c r="GG6" s="7">
        <v>45352</v>
      </c>
      <c r="GH6" s="7">
        <v>45383</v>
      </c>
      <c r="GI6" s="7">
        <v>45413</v>
      </c>
      <c r="GJ6" s="7">
        <v>45444</v>
      </c>
      <c r="GK6" s="7">
        <v>45474</v>
      </c>
      <c r="GL6" s="7">
        <v>45505</v>
      </c>
      <c r="GM6" s="7">
        <v>45536</v>
      </c>
      <c r="GN6" s="7">
        <v>45566</v>
      </c>
      <c r="GO6" s="7">
        <v>45597</v>
      </c>
      <c r="GP6" s="7">
        <v>45627</v>
      </c>
      <c r="GQ6" s="8" t="s">
        <v>66</v>
      </c>
    </row>
    <row r="7" spans="1:199" ht="5.25" customHeight="1" x14ac:dyDescent="0.3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FD7" s="10"/>
      <c r="FE7" s="10"/>
      <c r="FG7" s="22"/>
      <c r="FQ7" s="10"/>
      <c r="FR7" s="10"/>
      <c r="FT7" s="22"/>
      <c r="GD7" s="10"/>
      <c r="GE7" s="10"/>
      <c r="GG7" s="22"/>
      <c r="GQ7" s="10"/>
    </row>
    <row r="8" spans="1:199" ht="21.45" customHeight="1" x14ac:dyDescent="0.3">
      <c r="B8" s="11" t="s">
        <v>15</v>
      </c>
      <c r="C8" s="11"/>
      <c r="D8" s="12"/>
      <c r="E8" s="13">
        <f t="shared" ref="E8:BP8" si="0">+E9+E14</f>
        <v>19942.16</v>
      </c>
      <c r="F8" s="13">
        <f t="shared" si="0"/>
        <v>21597.46</v>
      </c>
      <c r="G8" s="13">
        <f t="shared" si="0"/>
        <v>25260.75</v>
      </c>
      <c r="H8" s="13">
        <f t="shared" si="0"/>
        <v>25401.45</v>
      </c>
      <c r="I8" s="13">
        <f t="shared" si="0"/>
        <v>26942.500000000004</v>
      </c>
      <c r="J8" s="13">
        <f t="shared" si="0"/>
        <v>30232.269999999997</v>
      </c>
      <c r="K8" s="13">
        <f t="shared" si="0"/>
        <v>32385.45</v>
      </c>
      <c r="L8" s="13">
        <f t="shared" si="0"/>
        <v>29520.19</v>
      </c>
      <c r="M8" s="13">
        <f t="shared" si="0"/>
        <v>32321.040000000001</v>
      </c>
      <c r="N8" s="13">
        <f t="shared" si="0"/>
        <v>30288.880000000001</v>
      </c>
      <c r="O8" s="13">
        <f t="shared" si="0"/>
        <v>32773.96</v>
      </c>
      <c r="P8" s="13">
        <f t="shared" si="0"/>
        <v>33667.29</v>
      </c>
      <c r="Q8" s="13">
        <f t="shared" si="0"/>
        <v>340333.4</v>
      </c>
      <c r="R8" s="13">
        <f t="shared" si="0"/>
        <v>21962.84</v>
      </c>
      <c r="S8" s="13">
        <f t="shared" si="0"/>
        <v>23423.889999999996</v>
      </c>
      <c r="T8" s="13">
        <f t="shared" si="0"/>
        <v>28092.780000000002</v>
      </c>
      <c r="U8" s="13">
        <f t="shared" si="0"/>
        <v>32475.56</v>
      </c>
      <c r="V8" s="13">
        <f t="shared" si="0"/>
        <v>31227.16</v>
      </c>
      <c r="W8" s="13">
        <f t="shared" si="0"/>
        <v>28451.387999999999</v>
      </c>
      <c r="X8" s="13">
        <f t="shared" si="0"/>
        <v>33111.90937999999</v>
      </c>
      <c r="Y8" s="13">
        <f t="shared" si="0"/>
        <v>38331.837999999996</v>
      </c>
      <c r="Z8" s="13">
        <f t="shared" si="0"/>
        <v>29246.274999999998</v>
      </c>
      <c r="AA8" s="13">
        <f t="shared" si="0"/>
        <v>35251.047999999995</v>
      </c>
      <c r="AB8" s="13">
        <f t="shared" si="0"/>
        <v>30959.454000000005</v>
      </c>
      <c r="AC8" s="13">
        <f t="shared" si="0"/>
        <v>32428.316000000003</v>
      </c>
      <c r="AD8" s="13">
        <f t="shared" si="0"/>
        <v>364962.45837999997</v>
      </c>
      <c r="AE8" s="13">
        <f t="shared" si="0"/>
        <v>41223.306000000004</v>
      </c>
      <c r="AF8" s="13">
        <f t="shared" si="0"/>
        <v>23387.597000000002</v>
      </c>
      <c r="AG8" s="13">
        <f t="shared" si="0"/>
        <v>49370.31</v>
      </c>
      <c r="AH8" s="13">
        <f t="shared" si="0"/>
        <v>42484.708999999988</v>
      </c>
      <c r="AI8" s="13">
        <f t="shared" si="0"/>
        <v>41055.748</v>
      </c>
      <c r="AJ8" s="13">
        <f t="shared" si="0"/>
        <v>38391.355000000003</v>
      </c>
      <c r="AK8" s="13">
        <f t="shared" si="0"/>
        <v>44521.048999999999</v>
      </c>
      <c r="AL8" s="13">
        <f t="shared" si="0"/>
        <v>36873.257999999994</v>
      </c>
      <c r="AM8" s="13">
        <f t="shared" si="0"/>
        <v>35789.77399999999</v>
      </c>
      <c r="AN8" s="13">
        <f t="shared" si="0"/>
        <v>40337.294999999998</v>
      </c>
      <c r="AO8" s="13">
        <f t="shared" si="0"/>
        <v>31664.353000000014</v>
      </c>
      <c r="AP8" s="13">
        <f t="shared" si="0"/>
        <v>40602.22600000001</v>
      </c>
      <c r="AQ8" s="13">
        <f t="shared" si="0"/>
        <v>465700.97999999992</v>
      </c>
      <c r="AR8" s="13">
        <f t="shared" si="0"/>
        <v>26398.112000000001</v>
      </c>
      <c r="AS8" s="13">
        <f t="shared" si="0"/>
        <v>36305.155999999995</v>
      </c>
      <c r="AT8" s="13">
        <f t="shared" si="0"/>
        <v>36406.719000000019</v>
      </c>
      <c r="AU8" s="13">
        <f t="shared" si="0"/>
        <v>36676.960000000006</v>
      </c>
      <c r="AV8" s="13">
        <f t="shared" si="0"/>
        <v>42648.834999999992</v>
      </c>
      <c r="AW8" s="13">
        <f t="shared" si="0"/>
        <v>38160.600999999995</v>
      </c>
      <c r="AX8" s="13">
        <f t="shared" si="0"/>
        <v>39680.32499999999</v>
      </c>
      <c r="AY8" s="13">
        <f t="shared" si="0"/>
        <v>44552.545999999995</v>
      </c>
      <c r="AZ8" s="13">
        <f t="shared" si="0"/>
        <v>41141.695999999989</v>
      </c>
      <c r="BA8" s="13">
        <f t="shared" si="0"/>
        <v>32834.035999999993</v>
      </c>
      <c r="BB8" s="13">
        <f t="shared" si="0"/>
        <v>33741.953999999991</v>
      </c>
      <c r="BC8" s="13">
        <f t="shared" si="0"/>
        <v>32187.008999999995</v>
      </c>
      <c r="BD8" s="13">
        <f t="shared" si="0"/>
        <v>440733.94900000002</v>
      </c>
      <c r="BE8" s="13">
        <f t="shared" si="0"/>
        <v>16103.082999999999</v>
      </c>
      <c r="BF8" s="13">
        <f t="shared" si="0"/>
        <v>29044.642</v>
      </c>
      <c r="BG8" s="13">
        <f t="shared" si="0"/>
        <v>36967.682999999997</v>
      </c>
      <c r="BH8" s="13">
        <f t="shared" si="0"/>
        <v>39773.879999999997</v>
      </c>
      <c r="BI8" s="13">
        <f t="shared" si="0"/>
        <v>33205.657000000007</v>
      </c>
      <c r="BJ8" s="13">
        <f t="shared" si="0"/>
        <v>26872.769000000008</v>
      </c>
      <c r="BK8" s="13">
        <f t="shared" si="0"/>
        <v>30393.228000000006</v>
      </c>
      <c r="BL8" s="13">
        <f t="shared" si="0"/>
        <v>31317.276999999998</v>
      </c>
      <c r="BM8" s="13">
        <f t="shared" si="0"/>
        <v>31312.638000000006</v>
      </c>
      <c r="BN8" s="13">
        <f t="shared" si="0"/>
        <v>27897.064999999999</v>
      </c>
      <c r="BO8" s="13">
        <f t="shared" si="0"/>
        <v>25782.420999999995</v>
      </c>
      <c r="BP8" s="13">
        <f t="shared" si="0"/>
        <v>29262.563999999998</v>
      </c>
      <c r="BQ8" s="13">
        <f t="shared" ref="BQ8:EQ8" si="1">+BQ9+BQ14</f>
        <v>357932.90700000001</v>
      </c>
      <c r="BR8" s="13">
        <f t="shared" si="1"/>
        <v>27556.286000000011</v>
      </c>
      <c r="BS8" s="13">
        <f t="shared" si="1"/>
        <v>25691.640000000007</v>
      </c>
      <c r="BT8" s="13">
        <f t="shared" si="1"/>
        <v>34740.869000000006</v>
      </c>
      <c r="BU8" s="13">
        <f t="shared" si="1"/>
        <v>33260.108</v>
      </c>
      <c r="BV8" s="13">
        <f t="shared" si="1"/>
        <v>26008.730999999996</v>
      </c>
      <c r="BW8" s="13">
        <f t="shared" si="1"/>
        <v>37659.694999999992</v>
      </c>
      <c r="BX8" s="13">
        <f t="shared" si="1"/>
        <v>37151.528999999988</v>
      </c>
      <c r="BY8" s="13">
        <f t="shared" si="1"/>
        <v>29432.154000000002</v>
      </c>
      <c r="BZ8" s="13">
        <f t="shared" si="1"/>
        <v>32399.246000000006</v>
      </c>
      <c r="CA8" s="13">
        <f t="shared" si="1"/>
        <v>25155.668000000001</v>
      </c>
      <c r="CB8" s="13">
        <f t="shared" si="1"/>
        <v>25274.595999999998</v>
      </c>
      <c r="CC8" s="13">
        <f t="shared" si="1"/>
        <v>26466.738999999998</v>
      </c>
      <c r="CD8" s="13">
        <f t="shared" si="1"/>
        <v>360797.26100000006</v>
      </c>
      <c r="CE8" s="13">
        <f t="shared" si="1"/>
        <v>14108.627000000002</v>
      </c>
      <c r="CF8" s="13">
        <f t="shared" si="1"/>
        <v>21833.952999999998</v>
      </c>
      <c r="CG8" s="13">
        <f t="shared" si="1"/>
        <v>29813.701000000001</v>
      </c>
      <c r="CH8" s="13">
        <f t="shared" si="1"/>
        <v>20370.367999999999</v>
      </c>
      <c r="CI8" s="13">
        <f t="shared" si="1"/>
        <v>27250.300999999999</v>
      </c>
      <c r="CJ8" s="13">
        <f t="shared" si="1"/>
        <v>20104.360999999997</v>
      </c>
      <c r="CK8" s="13">
        <f t="shared" si="1"/>
        <v>35117.613138461536</v>
      </c>
      <c r="CL8" s="13">
        <f t="shared" si="1"/>
        <v>30561.275000000005</v>
      </c>
      <c r="CM8" s="13">
        <f t="shared" si="1"/>
        <v>23806.280999999999</v>
      </c>
      <c r="CN8" s="13">
        <f t="shared" si="1"/>
        <v>26827.061999999998</v>
      </c>
      <c r="CO8" s="13">
        <f t="shared" si="1"/>
        <v>27691.573999999997</v>
      </c>
      <c r="CP8" s="13">
        <f t="shared" si="1"/>
        <v>33598.375</v>
      </c>
      <c r="CQ8" s="13">
        <f t="shared" si="1"/>
        <v>311083.49113846151</v>
      </c>
      <c r="CR8" s="13">
        <f t="shared" si="1"/>
        <v>19670.622999999996</v>
      </c>
      <c r="CS8" s="13">
        <f t="shared" si="1"/>
        <v>23212.507000000001</v>
      </c>
      <c r="CT8" s="13">
        <f t="shared" si="1"/>
        <v>35478.735000000008</v>
      </c>
      <c r="CU8" s="13">
        <f t="shared" si="1"/>
        <v>32054.941999999999</v>
      </c>
      <c r="CV8" s="13">
        <f t="shared" si="1"/>
        <v>27900.790999999997</v>
      </c>
      <c r="CW8" s="13">
        <f t="shared" si="1"/>
        <v>27611.378999999997</v>
      </c>
      <c r="CX8" s="13">
        <f t="shared" si="1"/>
        <v>31636.537</v>
      </c>
      <c r="CY8" s="13">
        <f t="shared" si="1"/>
        <v>30355.434999999998</v>
      </c>
      <c r="CZ8" s="13">
        <f t="shared" si="1"/>
        <v>28309.499</v>
      </c>
      <c r="DA8" s="13">
        <f t="shared" si="1"/>
        <v>34578.981000000007</v>
      </c>
      <c r="DB8" s="13">
        <f t="shared" si="1"/>
        <v>26921.059000000001</v>
      </c>
      <c r="DC8" s="13">
        <f t="shared" si="1"/>
        <v>34201.792999999998</v>
      </c>
      <c r="DD8" s="13">
        <f t="shared" si="1"/>
        <v>351932.28100000008</v>
      </c>
      <c r="DE8" s="13">
        <f t="shared" si="1"/>
        <v>23768.437000000009</v>
      </c>
      <c r="DF8" s="13">
        <f t="shared" si="1"/>
        <v>34056.566688519895</v>
      </c>
      <c r="DG8" s="13">
        <f t="shared" si="1"/>
        <v>38753.722999999998</v>
      </c>
      <c r="DH8" s="13">
        <f t="shared" si="1"/>
        <v>40991.462</v>
      </c>
      <c r="DI8" s="13">
        <f t="shared" si="1"/>
        <v>36532.568000000007</v>
      </c>
      <c r="DJ8" s="13">
        <f t="shared" si="1"/>
        <v>19367.291999999998</v>
      </c>
      <c r="DK8" s="13">
        <f t="shared" si="1"/>
        <v>28957.641500000002</v>
      </c>
      <c r="DL8" s="13">
        <f t="shared" si="1"/>
        <v>25175.133999999991</v>
      </c>
      <c r="DM8" s="13">
        <f t="shared" si="1"/>
        <v>23434.341</v>
      </c>
      <c r="DN8" s="13">
        <f t="shared" si="1"/>
        <v>24986.335064000003</v>
      </c>
      <c r="DO8" s="13">
        <f t="shared" si="1"/>
        <v>24956.871999999988</v>
      </c>
      <c r="DP8" s="13">
        <f t="shared" si="1"/>
        <v>25362.718000000004</v>
      </c>
      <c r="DQ8" s="13">
        <f t="shared" si="1"/>
        <v>346343.09025251988</v>
      </c>
      <c r="DR8" s="13">
        <f t="shared" si="1"/>
        <v>25995.226999999999</v>
      </c>
      <c r="DS8" s="13">
        <f t="shared" si="1"/>
        <v>19346.586000000003</v>
      </c>
      <c r="DT8" s="13">
        <f t="shared" si="1"/>
        <v>25721.072</v>
      </c>
      <c r="DU8" s="13">
        <f t="shared" si="1"/>
        <v>22377.014999999996</v>
      </c>
      <c r="DV8" s="13">
        <f t="shared" si="1"/>
        <v>25506.825000000001</v>
      </c>
      <c r="DW8" s="13">
        <f t="shared" si="1"/>
        <v>29250.5501</v>
      </c>
      <c r="DX8" s="13">
        <f t="shared" si="1"/>
        <v>30668.861600000007</v>
      </c>
      <c r="DY8" s="13">
        <f t="shared" si="1"/>
        <v>33768.015000000007</v>
      </c>
      <c r="DZ8" s="13">
        <f t="shared" si="1"/>
        <v>31487.824000000004</v>
      </c>
      <c r="EA8" s="13">
        <f t="shared" si="1"/>
        <v>27118.997999999996</v>
      </c>
      <c r="EB8" s="13">
        <f t="shared" si="1"/>
        <v>36970.878000000012</v>
      </c>
      <c r="EC8" s="13">
        <f t="shared" si="1"/>
        <v>25001.607</v>
      </c>
      <c r="ED8" s="13">
        <f t="shared" si="1"/>
        <v>333213.45870000008</v>
      </c>
      <c r="EE8" s="13">
        <f t="shared" si="1"/>
        <v>24802.748000000003</v>
      </c>
      <c r="EF8" s="13">
        <f t="shared" si="1"/>
        <v>28355.888000000003</v>
      </c>
      <c r="EG8" s="13">
        <f t="shared" si="1"/>
        <v>24834.980999999996</v>
      </c>
      <c r="EH8" s="13">
        <f t="shared" si="1"/>
        <v>14321.813000000002</v>
      </c>
      <c r="EI8" s="13">
        <f t="shared" si="1"/>
        <v>19477.629000000001</v>
      </c>
      <c r="EJ8" s="13">
        <f t="shared" si="1"/>
        <v>6758.8323605442183</v>
      </c>
      <c r="EK8" s="13">
        <f t="shared" si="1"/>
        <v>8554.1419999999998</v>
      </c>
      <c r="EL8" s="13">
        <f t="shared" si="1"/>
        <v>8557.9539999999997</v>
      </c>
      <c r="EM8" s="13">
        <f t="shared" si="1"/>
        <v>10794.578029411761</v>
      </c>
      <c r="EN8" s="13">
        <f t="shared" si="1"/>
        <v>20653.557000000001</v>
      </c>
      <c r="EO8" s="13">
        <f t="shared" si="1"/>
        <v>16750.125</v>
      </c>
      <c r="EP8" s="13">
        <f t="shared" si="1"/>
        <v>23201.050999999999</v>
      </c>
      <c r="EQ8" s="13">
        <f t="shared" si="1"/>
        <v>207063.29838995598</v>
      </c>
      <c r="ER8" s="13">
        <f t="shared" ref="ER8:FD8" si="2">+ER9+ER14</f>
        <v>22845.555068965517</v>
      </c>
      <c r="ES8" s="13">
        <f t="shared" si="2"/>
        <v>38495.221999999994</v>
      </c>
      <c r="ET8" s="13">
        <f t="shared" si="2"/>
        <v>22487.795709999999</v>
      </c>
      <c r="EU8" s="13">
        <f t="shared" si="2"/>
        <v>34406.441999999995</v>
      </c>
      <c r="EV8" s="13">
        <f t="shared" si="2"/>
        <v>38320.681000000004</v>
      </c>
      <c r="EW8" s="13">
        <f t="shared" si="2"/>
        <v>42381.001000000004</v>
      </c>
      <c r="EX8" s="13">
        <f t="shared" si="2"/>
        <v>43934.819000000003</v>
      </c>
      <c r="EY8" s="13">
        <f t="shared" si="2"/>
        <v>43152.303000000014</v>
      </c>
      <c r="EZ8" s="13">
        <f t="shared" si="2"/>
        <v>31941.759000000002</v>
      </c>
      <c r="FA8" s="13">
        <f t="shared" si="2"/>
        <v>27471.691999999988</v>
      </c>
      <c r="FB8" s="13">
        <f t="shared" si="2"/>
        <v>24870.534</v>
      </c>
      <c r="FC8" s="13">
        <f t="shared" si="2"/>
        <v>29021.196</v>
      </c>
      <c r="FD8" s="13">
        <f t="shared" si="2"/>
        <v>399328.99977896555</v>
      </c>
      <c r="FE8" s="13">
        <f t="shared" ref="FE8:FQ8" si="3">+FE9+FE14</f>
        <v>19452.787</v>
      </c>
      <c r="FF8" s="13">
        <f t="shared" si="3"/>
        <v>31059.770999999993</v>
      </c>
      <c r="FG8" s="13">
        <f t="shared" si="3"/>
        <v>32642.555</v>
      </c>
      <c r="FH8" s="13">
        <f t="shared" si="3"/>
        <v>38753.746999999996</v>
      </c>
      <c r="FI8" s="13">
        <f t="shared" si="3"/>
        <v>35536.349000000002</v>
      </c>
      <c r="FJ8" s="13">
        <f t="shared" si="3"/>
        <v>30783.841</v>
      </c>
      <c r="FK8" s="13">
        <f t="shared" si="3"/>
        <v>53284.177999999993</v>
      </c>
      <c r="FL8" s="13">
        <f t="shared" si="3"/>
        <v>28862.637000000002</v>
      </c>
      <c r="FM8" s="13">
        <f t="shared" si="3"/>
        <v>38599.065999999984</v>
      </c>
      <c r="FN8" s="13">
        <f t="shared" si="3"/>
        <v>29017.510999999999</v>
      </c>
      <c r="FO8" s="13">
        <f t="shared" si="3"/>
        <v>24794.629300000001</v>
      </c>
      <c r="FP8" s="13">
        <f t="shared" si="3"/>
        <v>41847.231999999996</v>
      </c>
      <c r="FQ8" s="13">
        <f t="shared" si="3"/>
        <v>404634.30330000003</v>
      </c>
      <c r="FR8" s="13">
        <f t="shared" ref="FR8:GD8" si="4">+FR9+FR14</f>
        <v>35983.407699999996</v>
      </c>
      <c r="FS8" s="13">
        <f t="shared" si="4"/>
        <v>27657.056000000004</v>
      </c>
      <c r="FT8" s="13">
        <f t="shared" si="4"/>
        <v>29320.327999999998</v>
      </c>
      <c r="FU8" s="13">
        <f t="shared" si="4"/>
        <v>30885.499999999996</v>
      </c>
      <c r="FV8" s="13">
        <f t="shared" si="4"/>
        <v>29765.82</v>
      </c>
      <c r="FW8" s="13">
        <f t="shared" si="4"/>
        <v>29353.61</v>
      </c>
      <c r="FX8" s="13">
        <f t="shared" si="4"/>
        <v>25164.949000000008</v>
      </c>
      <c r="FY8" s="13">
        <f t="shared" si="4"/>
        <v>30538.270000000004</v>
      </c>
      <c r="FZ8" s="13">
        <f t="shared" si="4"/>
        <v>35210.192999999999</v>
      </c>
      <c r="GA8" s="13">
        <f t="shared" si="4"/>
        <v>26385.845999999998</v>
      </c>
      <c r="GB8" s="13">
        <f t="shared" si="4"/>
        <v>33016.145999999993</v>
      </c>
      <c r="GC8" s="13">
        <f t="shared" si="4"/>
        <v>34235.750999999997</v>
      </c>
      <c r="GD8" s="13">
        <f t="shared" si="4"/>
        <v>367516.87669999996</v>
      </c>
      <c r="GE8" s="13">
        <f t="shared" ref="GE8:GQ8" si="5">+GE9+GE14</f>
        <v>22881.078999999998</v>
      </c>
      <c r="GF8" s="13">
        <f t="shared" si="5"/>
        <v>21174.022999999997</v>
      </c>
      <c r="GG8" s="13">
        <f t="shared" si="5"/>
        <v>20766.870000000003</v>
      </c>
      <c r="GH8" s="13">
        <f t="shared" si="5"/>
        <v>24296.171999999999</v>
      </c>
      <c r="GI8" s="13">
        <f t="shared" si="5"/>
        <v>25869.513000000003</v>
      </c>
      <c r="GJ8" s="13">
        <f t="shared" si="5"/>
        <v>20880.199999999993</v>
      </c>
      <c r="GK8" s="13">
        <f t="shared" si="5"/>
        <v>25286.425439999992</v>
      </c>
      <c r="GL8" s="13">
        <f t="shared" si="5"/>
        <v>29033.274999999998</v>
      </c>
      <c r="GM8" s="13">
        <f t="shared" si="5"/>
        <v>29855.980100000004</v>
      </c>
      <c r="GN8" s="13">
        <f t="shared" si="5"/>
        <v>30768.553354999996</v>
      </c>
      <c r="GO8" s="13">
        <f t="shared" si="5"/>
        <v>22217.159999999996</v>
      </c>
      <c r="GP8" s="13">
        <f t="shared" si="5"/>
        <v>28662.610285999999</v>
      </c>
      <c r="GQ8" s="13">
        <f t="shared" si="5"/>
        <v>301691.86118099996</v>
      </c>
    </row>
    <row r="9" spans="1:199" x14ac:dyDescent="0.3">
      <c r="B9" s="14" t="s">
        <v>16</v>
      </c>
      <c r="C9" s="14"/>
      <c r="D9" s="15"/>
      <c r="E9" s="16">
        <f t="shared" ref="E9:BP9" si="6">SUM(E10:E13)</f>
        <v>19932.16</v>
      </c>
      <c r="F9" s="16">
        <f t="shared" si="6"/>
        <v>21299.86</v>
      </c>
      <c r="G9" s="16">
        <f t="shared" si="6"/>
        <v>24899.09</v>
      </c>
      <c r="H9" s="16">
        <f t="shared" si="6"/>
        <v>25235.65</v>
      </c>
      <c r="I9" s="16">
        <f t="shared" si="6"/>
        <v>26344.760000000002</v>
      </c>
      <c r="J9" s="16">
        <f t="shared" si="6"/>
        <v>30061.739999999998</v>
      </c>
      <c r="K9" s="16">
        <f t="shared" si="6"/>
        <v>32142.09</v>
      </c>
      <c r="L9" s="16">
        <f t="shared" si="6"/>
        <v>28749.71</v>
      </c>
      <c r="M9" s="16">
        <f t="shared" si="6"/>
        <v>31678.98</v>
      </c>
      <c r="N9" s="16">
        <f t="shared" si="6"/>
        <v>30225.83</v>
      </c>
      <c r="O9" s="16">
        <f t="shared" si="6"/>
        <v>32672.35</v>
      </c>
      <c r="P9" s="16">
        <f t="shared" si="6"/>
        <v>33574.400000000001</v>
      </c>
      <c r="Q9" s="16">
        <f t="shared" si="6"/>
        <v>336816.62</v>
      </c>
      <c r="R9" s="16">
        <f t="shared" si="6"/>
        <v>21932.77</v>
      </c>
      <c r="S9" s="16">
        <f t="shared" si="6"/>
        <v>23316.519999999997</v>
      </c>
      <c r="T9" s="16">
        <f t="shared" si="6"/>
        <v>27538.070000000003</v>
      </c>
      <c r="U9" s="16">
        <f t="shared" si="6"/>
        <v>32288.670000000002</v>
      </c>
      <c r="V9" s="16">
        <f t="shared" si="6"/>
        <v>31054.39</v>
      </c>
      <c r="W9" s="16">
        <f t="shared" si="6"/>
        <v>28275.178</v>
      </c>
      <c r="X9" s="16">
        <f t="shared" si="6"/>
        <v>33027.069379999994</v>
      </c>
      <c r="Y9" s="16">
        <f t="shared" si="6"/>
        <v>38166.837999999996</v>
      </c>
      <c r="Z9" s="16">
        <f t="shared" si="6"/>
        <v>29127.744999999999</v>
      </c>
      <c r="AA9" s="16">
        <f t="shared" si="6"/>
        <v>35197.587999999996</v>
      </c>
      <c r="AB9" s="16">
        <f t="shared" si="6"/>
        <v>30819.874000000003</v>
      </c>
      <c r="AC9" s="16">
        <f t="shared" si="6"/>
        <v>32329.166000000001</v>
      </c>
      <c r="AD9" s="16">
        <f t="shared" si="6"/>
        <v>363073.87837999995</v>
      </c>
      <c r="AE9" s="16">
        <f t="shared" si="6"/>
        <v>41127.306000000004</v>
      </c>
      <c r="AF9" s="16">
        <f t="shared" si="6"/>
        <v>23269.597000000002</v>
      </c>
      <c r="AG9" s="16">
        <f t="shared" si="6"/>
        <v>49294.31</v>
      </c>
      <c r="AH9" s="16">
        <f t="shared" si="6"/>
        <v>42365.708999999988</v>
      </c>
      <c r="AI9" s="16">
        <f t="shared" si="6"/>
        <v>40934.748</v>
      </c>
      <c r="AJ9" s="16">
        <f t="shared" si="6"/>
        <v>38257.355000000003</v>
      </c>
      <c r="AK9" s="16">
        <f t="shared" si="6"/>
        <v>44460.048999999999</v>
      </c>
      <c r="AL9" s="16">
        <f t="shared" si="6"/>
        <v>36863.797999999995</v>
      </c>
      <c r="AM9" s="16">
        <f t="shared" si="6"/>
        <v>35717.77399999999</v>
      </c>
      <c r="AN9" s="16">
        <f t="shared" si="6"/>
        <v>40313.294999999998</v>
      </c>
      <c r="AO9" s="16">
        <f t="shared" si="6"/>
        <v>31597.353000000014</v>
      </c>
      <c r="AP9" s="16">
        <f t="shared" si="6"/>
        <v>40567.22600000001</v>
      </c>
      <c r="AQ9" s="16">
        <f t="shared" si="6"/>
        <v>464768.5199999999</v>
      </c>
      <c r="AR9" s="16">
        <f t="shared" si="6"/>
        <v>26133.312000000002</v>
      </c>
      <c r="AS9" s="16">
        <f t="shared" si="6"/>
        <v>36009.335999999996</v>
      </c>
      <c r="AT9" s="16">
        <f t="shared" si="6"/>
        <v>36216.059000000016</v>
      </c>
      <c r="AU9" s="16">
        <f t="shared" si="6"/>
        <v>36470.660000000003</v>
      </c>
      <c r="AV9" s="16">
        <f t="shared" si="6"/>
        <v>42350.634999999995</v>
      </c>
      <c r="AW9" s="16">
        <f t="shared" si="6"/>
        <v>37941.840999999993</v>
      </c>
      <c r="AX9" s="16">
        <f t="shared" si="6"/>
        <v>39309.749999999993</v>
      </c>
      <c r="AY9" s="16">
        <f t="shared" si="6"/>
        <v>44365.145999999993</v>
      </c>
      <c r="AZ9" s="16">
        <f t="shared" si="6"/>
        <v>40793.66599999999</v>
      </c>
      <c r="BA9" s="16">
        <f t="shared" si="6"/>
        <v>32610.635999999995</v>
      </c>
      <c r="BB9" s="16">
        <f t="shared" si="6"/>
        <v>33519.853999999992</v>
      </c>
      <c r="BC9" s="16">
        <f t="shared" si="6"/>
        <v>32105.408999999996</v>
      </c>
      <c r="BD9" s="16">
        <f t="shared" si="6"/>
        <v>437826.304</v>
      </c>
      <c r="BE9" s="16">
        <f t="shared" si="6"/>
        <v>15936.562999999998</v>
      </c>
      <c r="BF9" s="16">
        <f t="shared" si="6"/>
        <v>28688.682000000001</v>
      </c>
      <c r="BG9" s="16">
        <f t="shared" si="6"/>
        <v>36531.540999999997</v>
      </c>
      <c r="BH9" s="16">
        <f t="shared" si="6"/>
        <v>39372.68</v>
      </c>
      <c r="BI9" s="16">
        <f t="shared" si="6"/>
        <v>32689.847000000005</v>
      </c>
      <c r="BJ9" s="16">
        <f t="shared" si="6"/>
        <v>26619.639000000006</v>
      </c>
      <c r="BK9" s="16">
        <f t="shared" si="6"/>
        <v>30026.648000000005</v>
      </c>
      <c r="BL9" s="16">
        <f t="shared" si="6"/>
        <v>30938.357</v>
      </c>
      <c r="BM9" s="16">
        <f t="shared" si="6"/>
        <v>31244.578000000005</v>
      </c>
      <c r="BN9" s="16">
        <f t="shared" si="6"/>
        <v>27787.064999999999</v>
      </c>
      <c r="BO9" s="16">
        <f t="shared" si="6"/>
        <v>25569.420999999995</v>
      </c>
      <c r="BP9" s="16">
        <f t="shared" si="6"/>
        <v>28916.563999999998</v>
      </c>
      <c r="BQ9" s="16">
        <f t="shared" ref="BQ9:EQ9" si="7">SUM(BQ10:BQ13)</f>
        <v>354321.58500000002</v>
      </c>
      <c r="BR9" s="16">
        <f t="shared" si="7"/>
        <v>27192.15600000001</v>
      </c>
      <c r="BS9" s="16">
        <f t="shared" si="7"/>
        <v>24828.990000000005</v>
      </c>
      <c r="BT9" s="16">
        <f t="shared" si="7"/>
        <v>33808.389000000003</v>
      </c>
      <c r="BU9" s="16">
        <f t="shared" si="7"/>
        <v>32626.027999999998</v>
      </c>
      <c r="BV9" s="16">
        <f t="shared" si="7"/>
        <v>24657.940999999995</v>
      </c>
      <c r="BW9" s="16">
        <f t="shared" si="7"/>
        <v>36840.924999999996</v>
      </c>
      <c r="BX9" s="16">
        <f t="shared" si="7"/>
        <v>36813.585999999988</v>
      </c>
      <c r="BY9" s="16">
        <f t="shared" si="7"/>
        <v>28986.494000000002</v>
      </c>
      <c r="BZ9" s="16">
        <f t="shared" si="7"/>
        <v>32093.791000000005</v>
      </c>
      <c r="CA9" s="16">
        <f t="shared" si="7"/>
        <v>24862.008000000002</v>
      </c>
      <c r="CB9" s="16">
        <f t="shared" si="7"/>
        <v>25038.285999999996</v>
      </c>
      <c r="CC9" s="16">
        <f t="shared" si="7"/>
        <v>26277.738999999998</v>
      </c>
      <c r="CD9" s="16">
        <f t="shared" si="7"/>
        <v>354026.33300000004</v>
      </c>
      <c r="CE9" s="16">
        <f t="shared" si="7"/>
        <v>13909.227000000003</v>
      </c>
      <c r="CF9" s="16">
        <f t="shared" si="7"/>
        <v>21596.492999999999</v>
      </c>
      <c r="CG9" s="16">
        <f t="shared" si="7"/>
        <v>29612.701000000001</v>
      </c>
      <c r="CH9" s="16">
        <f t="shared" si="7"/>
        <v>20229.367999999999</v>
      </c>
      <c r="CI9" s="16">
        <f t="shared" si="7"/>
        <v>27066.300999999999</v>
      </c>
      <c r="CJ9" s="16">
        <f t="shared" si="7"/>
        <v>19957.360999999997</v>
      </c>
      <c r="CK9" s="16">
        <f t="shared" si="7"/>
        <v>34833.613138461536</v>
      </c>
      <c r="CL9" s="16">
        <f t="shared" si="7"/>
        <v>30420.275000000005</v>
      </c>
      <c r="CM9" s="16">
        <f t="shared" si="7"/>
        <v>23659.280999999999</v>
      </c>
      <c r="CN9" s="16">
        <f t="shared" si="7"/>
        <v>26444.061999999998</v>
      </c>
      <c r="CO9" s="16">
        <f t="shared" si="7"/>
        <v>27227.083999999995</v>
      </c>
      <c r="CP9" s="16">
        <f t="shared" si="7"/>
        <v>30320.535000000003</v>
      </c>
      <c r="CQ9" s="16">
        <f t="shared" si="7"/>
        <v>305276.30113846151</v>
      </c>
      <c r="CR9" s="16">
        <f t="shared" si="7"/>
        <v>19312.622999999996</v>
      </c>
      <c r="CS9" s="16">
        <f t="shared" si="7"/>
        <v>22724.647000000001</v>
      </c>
      <c r="CT9" s="16">
        <f t="shared" si="7"/>
        <v>35152.735000000008</v>
      </c>
      <c r="CU9" s="16">
        <f t="shared" si="7"/>
        <v>31628.342000000001</v>
      </c>
      <c r="CV9" s="16">
        <f t="shared" si="7"/>
        <v>27576.150999999998</v>
      </c>
      <c r="CW9" s="16">
        <f t="shared" si="7"/>
        <v>27333.378999999997</v>
      </c>
      <c r="CX9" s="16">
        <f t="shared" si="7"/>
        <v>31313.537</v>
      </c>
      <c r="CY9" s="16">
        <f t="shared" si="7"/>
        <v>30116.274999999998</v>
      </c>
      <c r="CZ9" s="16">
        <f t="shared" si="7"/>
        <v>27993.499</v>
      </c>
      <c r="DA9" s="16">
        <f t="shared" si="7"/>
        <v>34364.881000000008</v>
      </c>
      <c r="DB9" s="16">
        <f t="shared" si="7"/>
        <v>26721.559000000001</v>
      </c>
      <c r="DC9" s="16">
        <f t="shared" si="7"/>
        <v>33952.652999999998</v>
      </c>
      <c r="DD9" s="16">
        <f t="shared" si="7"/>
        <v>348190.28100000008</v>
      </c>
      <c r="DE9" s="16">
        <f t="shared" si="7"/>
        <v>23554.037000000008</v>
      </c>
      <c r="DF9" s="16">
        <f t="shared" si="7"/>
        <v>33881.566688519895</v>
      </c>
      <c r="DG9" s="16">
        <f t="shared" si="7"/>
        <v>38451.722999999998</v>
      </c>
      <c r="DH9" s="16">
        <f t="shared" si="7"/>
        <v>40639.002</v>
      </c>
      <c r="DI9" s="16">
        <f t="shared" si="7"/>
        <v>36292.268000000004</v>
      </c>
      <c r="DJ9" s="16">
        <f t="shared" si="7"/>
        <v>19241.291999999998</v>
      </c>
      <c r="DK9" s="16">
        <f t="shared" si="7"/>
        <v>28747.841500000002</v>
      </c>
      <c r="DL9" s="16">
        <f t="shared" si="7"/>
        <v>25141.133999999991</v>
      </c>
      <c r="DM9" s="16">
        <f t="shared" si="7"/>
        <v>23334.341</v>
      </c>
      <c r="DN9" s="16">
        <f t="shared" si="7"/>
        <v>24869.335064000003</v>
      </c>
      <c r="DO9" s="16">
        <f t="shared" si="7"/>
        <v>24865.471999999987</v>
      </c>
      <c r="DP9" s="16">
        <f t="shared" si="7"/>
        <v>25166.718000000004</v>
      </c>
      <c r="DQ9" s="16">
        <f t="shared" si="7"/>
        <v>344184.73025251989</v>
      </c>
      <c r="DR9" s="16">
        <f t="shared" si="7"/>
        <v>25930.226999999999</v>
      </c>
      <c r="DS9" s="16">
        <f t="shared" si="7"/>
        <v>19127.586000000003</v>
      </c>
      <c r="DT9" s="16">
        <f t="shared" si="7"/>
        <v>25332.072</v>
      </c>
      <c r="DU9" s="16">
        <f t="shared" si="7"/>
        <v>22063.014999999996</v>
      </c>
      <c r="DV9" s="16">
        <f t="shared" si="7"/>
        <v>25284.825000000001</v>
      </c>
      <c r="DW9" s="16">
        <f t="shared" si="7"/>
        <v>29240.5501</v>
      </c>
      <c r="DX9" s="16">
        <f t="shared" si="7"/>
        <v>30637.861600000007</v>
      </c>
      <c r="DY9" s="16">
        <f t="shared" si="7"/>
        <v>33766.015000000007</v>
      </c>
      <c r="DZ9" s="16">
        <f t="shared" si="7"/>
        <v>31330.824000000004</v>
      </c>
      <c r="EA9" s="16">
        <f t="shared" si="7"/>
        <v>26936.997999999996</v>
      </c>
      <c r="EB9" s="16">
        <f t="shared" si="7"/>
        <v>32518.738000000008</v>
      </c>
      <c r="EC9" s="16">
        <f t="shared" si="7"/>
        <v>23242.406999999999</v>
      </c>
      <c r="ED9" s="16">
        <f t="shared" si="7"/>
        <v>325411.11870000005</v>
      </c>
      <c r="EE9" s="16">
        <f t="shared" si="7"/>
        <v>24559.608000000004</v>
      </c>
      <c r="EF9" s="16">
        <f t="shared" si="7"/>
        <v>28231.888000000003</v>
      </c>
      <c r="EG9" s="16">
        <f t="shared" si="7"/>
        <v>24555.880999999998</v>
      </c>
      <c r="EH9" s="16">
        <f t="shared" si="7"/>
        <v>14243.813000000002</v>
      </c>
      <c r="EI9" s="16">
        <f t="shared" si="7"/>
        <v>19435.629000000001</v>
      </c>
      <c r="EJ9" s="16">
        <f t="shared" si="7"/>
        <v>6758.8323605442183</v>
      </c>
      <c r="EK9" s="16">
        <f t="shared" si="7"/>
        <v>8426.1419999999998</v>
      </c>
      <c r="EL9" s="16">
        <f t="shared" si="7"/>
        <v>8413.9539999999997</v>
      </c>
      <c r="EM9" s="16">
        <f t="shared" si="7"/>
        <v>10784.578029411761</v>
      </c>
      <c r="EN9" s="16">
        <f t="shared" si="7"/>
        <v>20352.557000000001</v>
      </c>
      <c r="EO9" s="16">
        <f t="shared" si="7"/>
        <v>16506.125</v>
      </c>
      <c r="EP9" s="16">
        <f t="shared" si="7"/>
        <v>23014.050999999999</v>
      </c>
      <c r="EQ9" s="16">
        <f t="shared" si="7"/>
        <v>205283.05838995599</v>
      </c>
      <c r="ER9" s="16">
        <f t="shared" ref="ER9:FD9" si="8">SUM(ER10:ER13)</f>
        <v>22481.555068965517</v>
      </c>
      <c r="ES9" s="16">
        <f t="shared" si="8"/>
        <v>38190.221999999994</v>
      </c>
      <c r="ET9" s="16">
        <f t="shared" si="8"/>
        <v>21513.795709999999</v>
      </c>
      <c r="EU9" s="16">
        <f t="shared" si="8"/>
        <v>34006.441999999995</v>
      </c>
      <c r="EV9" s="16">
        <f t="shared" si="8"/>
        <v>37633.091000000008</v>
      </c>
      <c r="EW9" s="16">
        <f t="shared" si="8"/>
        <v>41757.001000000004</v>
      </c>
      <c r="EX9" s="16">
        <f t="shared" si="8"/>
        <v>43589.819000000003</v>
      </c>
      <c r="EY9" s="16">
        <f t="shared" si="8"/>
        <v>42858.303000000014</v>
      </c>
      <c r="EZ9" s="16">
        <f t="shared" si="8"/>
        <v>31459.759000000002</v>
      </c>
      <c r="FA9" s="16">
        <f t="shared" si="8"/>
        <v>27315.691999999988</v>
      </c>
      <c r="FB9" s="16">
        <f t="shared" si="8"/>
        <v>24675.534</v>
      </c>
      <c r="FC9" s="16">
        <f t="shared" si="8"/>
        <v>28832.196</v>
      </c>
      <c r="FD9" s="16">
        <f t="shared" si="8"/>
        <v>394313.40977896552</v>
      </c>
      <c r="FE9" s="16">
        <f t="shared" ref="FE9:FQ9" si="9">SUM(FE10:FE13)</f>
        <v>19250.787</v>
      </c>
      <c r="FF9" s="16">
        <f t="shared" si="9"/>
        <v>30896.770999999993</v>
      </c>
      <c r="FG9" s="16">
        <f t="shared" si="9"/>
        <v>32244.334999999999</v>
      </c>
      <c r="FH9" s="16">
        <f t="shared" si="9"/>
        <v>38502.746999999996</v>
      </c>
      <c r="FI9" s="16">
        <f t="shared" si="9"/>
        <v>35251.349000000002</v>
      </c>
      <c r="FJ9" s="16">
        <f t="shared" si="9"/>
        <v>30524.841</v>
      </c>
      <c r="FK9" s="16">
        <f t="shared" si="9"/>
        <v>53024.177999999993</v>
      </c>
      <c r="FL9" s="16">
        <f t="shared" si="9"/>
        <v>28759.637000000002</v>
      </c>
      <c r="FM9" s="16">
        <f t="shared" si="9"/>
        <v>38522.065999999984</v>
      </c>
      <c r="FN9" s="16">
        <f t="shared" si="9"/>
        <v>28886.510999999999</v>
      </c>
      <c r="FO9" s="16">
        <f t="shared" si="9"/>
        <v>24552.629300000001</v>
      </c>
      <c r="FP9" s="16">
        <f t="shared" si="9"/>
        <v>41696.231999999996</v>
      </c>
      <c r="FQ9" s="16">
        <f t="shared" si="9"/>
        <v>402112.08330000006</v>
      </c>
      <c r="FR9" s="16">
        <f t="shared" ref="FR9:GD9" si="10">SUM(FR10:FR13)</f>
        <v>35796.407699999996</v>
      </c>
      <c r="FS9" s="16">
        <f t="shared" si="10"/>
        <v>27453.056000000004</v>
      </c>
      <c r="FT9" s="16">
        <f t="shared" si="10"/>
        <v>28975.327999999998</v>
      </c>
      <c r="FU9" s="16">
        <f t="shared" si="10"/>
        <v>30676.499999999996</v>
      </c>
      <c r="FV9" s="16">
        <f t="shared" si="10"/>
        <v>29663.82</v>
      </c>
      <c r="FW9" s="16">
        <f t="shared" si="10"/>
        <v>29145.61</v>
      </c>
      <c r="FX9" s="16">
        <f t="shared" si="10"/>
        <v>24977.949000000008</v>
      </c>
      <c r="FY9" s="16">
        <f t="shared" si="10"/>
        <v>30384.270000000004</v>
      </c>
      <c r="FZ9" s="16">
        <f t="shared" si="10"/>
        <v>35065.192999999999</v>
      </c>
      <c r="GA9" s="16">
        <f t="shared" si="10"/>
        <v>26228.845999999998</v>
      </c>
      <c r="GB9" s="16">
        <f t="shared" si="10"/>
        <v>32929.145999999993</v>
      </c>
      <c r="GC9" s="16">
        <f t="shared" si="10"/>
        <v>33984.750999999997</v>
      </c>
      <c r="GD9" s="16">
        <f t="shared" si="10"/>
        <v>365280.87669999996</v>
      </c>
      <c r="GE9" s="16">
        <f t="shared" ref="GE9:GQ9" si="11">SUM(GE10:GE13)</f>
        <v>22736.078999999998</v>
      </c>
      <c r="GF9" s="16">
        <f t="shared" si="11"/>
        <v>21022.022999999997</v>
      </c>
      <c r="GG9" s="16">
        <f t="shared" si="11"/>
        <v>20542.870000000003</v>
      </c>
      <c r="GH9" s="16">
        <f t="shared" si="11"/>
        <v>24115.171999999999</v>
      </c>
      <c r="GI9" s="16">
        <f t="shared" si="11"/>
        <v>25698.513000000003</v>
      </c>
      <c r="GJ9" s="16">
        <f t="shared" si="11"/>
        <v>20544.199999999993</v>
      </c>
      <c r="GK9" s="16">
        <f t="shared" si="11"/>
        <v>24798.964999999993</v>
      </c>
      <c r="GL9" s="16">
        <f t="shared" si="11"/>
        <v>28724.274999999998</v>
      </c>
      <c r="GM9" s="16">
        <f t="shared" si="11"/>
        <v>29647.130100000006</v>
      </c>
      <c r="GN9" s="16">
        <f t="shared" si="11"/>
        <v>30518.553354999996</v>
      </c>
      <c r="GO9" s="16">
        <f t="shared" si="11"/>
        <v>21962.459999999995</v>
      </c>
      <c r="GP9" s="16">
        <f t="shared" si="11"/>
        <v>28232.920286</v>
      </c>
      <c r="GQ9" s="16">
        <f t="shared" si="11"/>
        <v>298543.16074099997</v>
      </c>
    </row>
    <row r="10" spans="1:199" outlineLevel="1" x14ac:dyDescent="0.3">
      <c r="B10" s="17" t="s">
        <v>17</v>
      </c>
      <c r="C10" s="17" t="s">
        <v>18</v>
      </c>
      <c r="D10" s="18" t="s">
        <v>19</v>
      </c>
      <c r="E10" s="18">
        <v>16143</v>
      </c>
      <c r="F10" s="18">
        <v>18425</v>
      </c>
      <c r="G10" s="18">
        <v>21579</v>
      </c>
      <c r="H10" s="18">
        <v>21585</v>
      </c>
      <c r="I10" s="18">
        <v>21745</v>
      </c>
      <c r="J10" s="18">
        <v>25928</v>
      </c>
      <c r="K10" s="18">
        <v>29034</v>
      </c>
      <c r="L10" s="18">
        <v>25900</v>
      </c>
      <c r="M10" s="18">
        <v>27061</v>
      </c>
      <c r="N10" s="18">
        <v>28592</v>
      </c>
      <c r="O10" s="18">
        <v>30666</v>
      </c>
      <c r="P10" s="18">
        <v>30096</v>
      </c>
      <c r="Q10" s="19">
        <v>296754</v>
      </c>
      <c r="R10" s="19">
        <v>19119.43</v>
      </c>
      <c r="S10" s="19">
        <v>22792.989999999998</v>
      </c>
      <c r="T10" s="19">
        <v>26940.980000000003</v>
      </c>
      <c r="U10" s="19">
        <v>30762.58</v>
      </c>
      <c r="V10" s="19">
        <v>30498.6</v>
      </c>
      <c r="W10" s="19">
        <v>26022.932000000001</v>
      </c>
      <c r="X10" s="19">
        <v>32313.999379999997</v>
      </c>
      <c r="Y10" s="19">
        <v>33984.837999999996</v>
      </c>
      <c r="Z10" s="19">
        <v>28004.488999999998</v>
      </c>
      <c r="AA10" s="19">
        <v>33064.807999999997</v>
      </c>
      <c r="AB10" s="19">
        <v>26882.574000000001</v>
      </c>
      <c r="AC10" s="19">
        <v>31905.175999999999</v>
      </c>
      <c r="AD10" s="19">
        <v>342293.39637999999</v>
      </c>
      <c r="AE10" s="19">
        <v>38792.936000000002</v>
      </c>
      <c r="AF10" s="19">
        <v>21458.197</v>
      </c>
      <c r="AG10" s="19">
        <v>44612.86</v>
      </c>
      <c r="AH10" s="19">
        <v>37427.633999999991</v>
      </c>
      <c r="AI10" s="19">
        <v>38732.718000000001</v>
      </c>
      <c r="AJ10" s="19">
        <v>37296.495000000003</v>
      </c>
      <c r="AK10" s="19">
        <v>41449.329000000012</v>
      </c>
      <c r="AL10" s="19">
        <v>35339.157999999996</v>
      </c>
      <c r="AM10" s="19">
        <v>34802.823999999993</v>
      </c>
      <c r="AN10" s="19">
        <v>39287.604999999996</v>
      </c>
      <c r="AO10" s="19">
        <v>30138.403000000013</v>
      </c>
      <c r="AP10" s="19">
        <v>39866.58600000001</v>
      </c>
      <c r="AQ10" s="19">
        <v>439204.74499999994</v>
      </c>
      <c r="AR10" s="19">
        <v>25760.422000000002</v>
      </c>
      <c r="AS10" s="19">
        <v>36009.335999999996</v>
      </c>
      <c r="AT10" s="19">
        <v>36216.059000000016</v>
      </c>
      <c r="AU10" s="19">
        <v>36161.050000000003</v>
      </c>
      <c r="AV10" s="19">
        <v>42038.634999999995</v>
      </c>
      <c r="AW10" s="19">
        <v>37396.990999999995</v>
      </c>
      <c r="AX10" s="19">
        <v>39283.749999999993</v>
      </c>
      <c r="AY10" s="19">
        <v>44269.145999999993</v>
      </c>
      <c r="AZ10" s="19">
        <v>40782.355999999992</v>
      </c>
      <c r="BA10" s="19">
        <v>32610.635999999995</v>
      </c>
      <c r="BB10" s="19">
        <v>33519.853999999992</v>
      </c>
      <c r="BC10" s="19">
        <v>32079.728999999996</v>
      </c>
      <c r="BD10" s="19">
        <v>436127.96399999998</v>
      </c>
      <c r="BE10" s="19">
        <v>15936.562999999998</v>
      </c>
      <c r="BF10" s="19">
        <v>28584.902000000002</v>
      </c>
      <c r="BG10" s="19">
        <v>36515.300999999999</v>
      </c>
      <c r="BH10" s="19">
        <v>30939.227999999999</v>
      </c>
      <c r="BI10" s="19">
        <v>32037.757000000005</v>
      </c>
      <c r="BJ10" s="19">
        <v>26439.639000000006</v>
      </c>
      <c r="BK10" s="19">
        <v>30001.428000000004</v>
      </c>
      <c r="BL10" s="19">
        <v>30938.357</v>
      </c>
      <c r="BM10" s="19">
        <v>31166.248000000003</v>
      </c>
      <c r="BN10" s="19">
        <v>27774.114999999998</v>
      </c>
      <c r="BO10" s="19">
        <v>25525.870999999996</v>
      </c>
      <c r="BP10" s="19">
        <v>28916.563999999998</v>
      </c>
      <c r="BQ10" s="19">
        <v>344775.973</v>
      </c>
      <c r="BR10" s="19">
        <v>27192.15600000001</v>
      </c>
      <c r="BS10" s="19">
        <v>24828.990000000005</v>
      </c>
      <c r="BT10" s="19">
        <v>33808.389000000003</v>
      </c>
      <c r="BU10" s="19">
        <v>32571.597999999998</v>
      </c>
      <c r="BV10" s="19">
        <v>24640.980999999996</v>
      </c>
      <c r="BW10" s="19">
        <v>26886.784999999996</v>
      </c>
      <c r="BX10" s="19">
        <v>36736.125999999989</v>
      </c>
      <c r="BY10" s="19">
        <v>28289.024000000001</v>
      </c>
      <c r="BZ10" s="19">
        <v>31214.331000000006</v>
      </c>
      <c r="CA10" s="19">
        <v>24862.008000000002</v>
      </c>
      <c r="CB10" s="19">
        <v>24942.285999999996</v>
      </c>
      <c r="CC10" s="19">
        <v>25857.738999999998</v>
      </c>
      <c r="CD10" s="19">
        <v>341830.41300000006</v>
      </c>
      <c r="CE10" s="19">
        <v>13909.227000000003</v>
      </c>
      <c r="CF10" s="19">
        <v>21596.492999999999</v>
      </c>
      <c r="CG10" s="19">
        <v>29612.701000000001</v>
      </c>
      <c r="CH10" s="19">
        <v>20059.327999999998</v>
      </c>
      <c r="CI10" s="19">
        <v>27066.300999999999</v>
      </c>
      <c r="CJ10" s="19">
        <v>19957.360999999997</v>
      </c>
      <c r="CK10" s="19">
        <v>34833.613138461536</v>
      </c>
      <c r="CL10" s="19">
        <v>30420.275000000005</v>
      </c>
      <c r="CM10" s="19">
        <v>23659.280999999999</v>
      </c>
      <c r="CN10" s="19">
        <v>26444.061999999998</v>
      </c>
      <c r="CO10" s="19">
        <v>27227.083999999995</v>
      </c>
      <c r="CP10" s="19">
        <v>30320.535000000003</v>
      </c>
      <c r="CQ10" s="19">
        <v>305106.26113846153</v>
      </c>
      <c r="CR10" s="19">
        <v>19312.622999999996</v>
      </c>
      <c r="CS10" s="19">
        <v>22724.647000000001</v>
      </c>
      <c r="CT10" s="19">
        <v>35152.735000000008</v>
      </c>
      <c r="CU10" s="19">
        <v>31628.342000000001</v>
      </c>
      <c r="CV10" s="19">
        <v>27576.150999999998</v>
      </c>
      <c r="CW10" s="19">
        <v>27333.378999999997</v>
      </c>
      <c r="CX10" s="19">
        <v>31313.537</v>
      </c>
      <c r="CY10" s="19">
        <v>30116.274999999998</v>
      </c>
      <c r="CZ10" s="19">
        <v>27993.499</v>
      </c>
      <c r="DA10" s="19">
        <v>34364.881000000008</v>
      </c>
      <c r="DB10" s="19">
        <v>26721.559000000001</v>
      </c>
      <c r="DC10" s="19">
        <v>33930.752999999997</v>
      </c>
      <c r="DD10" s="19">
        <v>348168.38100000005</v>
      </c>
      <c r="DE10" s="19">
        <v>23554.037000000008</v>
      </c>
      <c r="DF10" s="19">
        <v>33881.566688519895</v>
      </c>
      <c r="DG10" s="19">
        <v>38279.192999999999</v>
      </c>
      <c r="DH10" s="19">
        <v>40639.002</v>
      </c>
      <c r="DI10" s="19">
        <v>36292.268000000004</v>
      </c>
      <c r="DJ10" s="19">
        <v>19023.581999999999</v>
      </c>
      <c r="DK10" s="19">
        <v>28747.841500000002</v>
      </c>
      <c r="DL10" s="19">
        <v>24345.883999999991</v>
      </c>
      <c r="DM10" s="19">
        <v>23334.341</v>
      </c>
      <c r="DN10" s="19">
        <v>24869.335064000003</v>
      </c>
      <c r="DO10" s="19">
        <v>24865.471999999987</v>
      </c>
      <c r="DP10" s="19">
        <v>24659.718000000004</v>
      </c>
      <c r="DQ10" s="19">
        <v>342492.2402525199</v>
      </c>
      <c r="DR10" s="19">
        <v>25930.226999999999</v>
      </c>
      <c r="DS10" s="19">
        <v>18531.706000000002</v>
      </c>
      <c r="DT10" s="19">
        <v>25332.072</v>
      </c>
      <c r="DU10" s="19">
        <v>22063.014999999996</v>
      </c>
      <c r="DV10" s="19">
        <v>25284.825000000001</v>
      </c>
      <c r="DW10" s="19">
        <v>29240.5501</v>
      </c>
      <c r="DX10" s="19">
        <v>30637.861600000007</v>
      </c>
      <c r="DY10" s="19">
        <v>33766.015000000007</v>
      </c>
      <c r="DZ10" s="19">
        <v>31330.824000000004</v>
      </c>
      <c r="EA10" s="19">
        <v>26936.997999999996</v>
      </c>
      <c r="EB10" s="19">
        <v>31867.738000000008</v>
      </c>
      <c r="EC10" s="19">
        <v>23242.406999999999</v>
      </c>
      <c r="ED10" s="19">
        <v>324164.23870000005</v>
      </c>
      <c r="EE10" s="19">
        <v>24559.608000000004</v>
      </c>
      <c r="EF10" s="19">
        <v>28225.418000000001</v>
      </c>
      <c r="EG10" s="19">
        <v>24555.880999999998</v>
      </c>
      <c r="EH10" s="19">
        <v>14243.813000000002</v>
      </c>
      <c r="EI10" s="19">
        <v>19435.629000000001</v>
      </c>
      <c r="EJ10" s="19">
        <v>6758.8323605442183</v>
      </c>
      <c r="EK10" s="19">
        <v>8426.1419999999998</v>
      </c>
      <c r="EL10" s="19">
        <v>8413.9539999999997</v>
      </c>
      <c r="EM10" s="19">
        <v>10784.578029411761</v>
      </c>
      <c r="EN10" s="19">
        <v>20352.557000000001</v>
      </c>
      <c r="EO10" s="19">
        <v>16506.125</v>
      </c>
      <c r="EP10" s="19">
        <v>23014.050999999999</v>
      </c>
      <c r="EQ10" s="19">
        <v>205276.58838995598</v>
      </c>
      <c r="ER10" s="19">
        <v>22481.555068965517</v>
      </c>
      <c r="ES10" s="19">
        <v>38190.221999999994</v>
      </c>
      <c r="ET10" s="19">
        <v>21513.795709999999</v>
      </c>
      <c r="EU10" s="19">
        <v>34006.441999999995</v>
      </c>
      <c r="EV10" s="19">
        <v>37633.091000000008</v>
      </c>
      <c r="EW10" s="19">
        <v>39445.811000000002</v>
      </c>
      <c r="EX10" s="19">
        <v>43589.819000000003</v>
      </c>
      <c r="EY10" s="19">
        <v>42858.303000000014</v>
      </c>
      <c r="EZ10" s="19">
        <v>31459.759000000002</v>
      </c>
      <c r="FA10" s="19">
        <v>27315.691999999988</v>
      </c>
      <c r="FB10" s="19">
        <v>24675.534</v>
      </c>
      <c r="FC10" s="19">
        <v>28832.196</v>
      </c>
      <c r="FD10" s="19">
        <v>392002.21977896552</v>
      </c>
      <c r="FE10" s="19">
        <v>19250.787</v>
      </c>
      <c r="FF10" s="19">
        <v>30896.770999999993</v>
      </c>
      <c r="FG10" s="19">
        <v>32244.334999999999</v>
      </c>
      <c r="FH10" s="19">
        <v>38502.746999999996</v>
      </c>
      <c r="FI10" s="19">
        <v>35251.349000000002</v>
      </c>
      <c r="FJ10" s="19">
        <v>30524.841</v>
      </c>
      <c r="FK10" s="19">
        <v>53024.177999999993</v>
      </c>
      <c r="FL10" s="19">
        <v>28759.637000000002</v>
      </c>
      <c r="FM10" s="19">
        <v>38522.065999999984</v>
      </c>
      <c r="FN10" s="19">
        <v>28886.510999999999</v>
      </c>
      <c r="FO10" s="19">
        <v>23143.9293</v>
      </c>
      <c r="FP10" s="19">
        <v>41696.231999999996</v>
      </c>
      <c r="FQ10" s="19">
        <v>400703.38330000004</v>
      </c>
      <c r="FR10" s="19">
        <v>34259.572699999997</v>
      </c>
      <c r="FS10" s="19">
        <v>25950.034000000003</v>
      </c>
      <c r="FT10" s="19">
        <v>27460.932999999997</v>
      </c>
      <c r="FU10" s="19">
        <v>26388.559999999998</v>
      </c>
      <c r="FV10" s="19">
        <v>26280.959999999999</v>
      </c>
      <c r="FW10" s="19">
        <v>26347.749</v>
      </c>
      <c r="FX10" s="19">
        <v>24977.949000000008</v>
      </c>
      <c r="FY10" s="19">
        <v>26337.530000000002</v>
      </c>
      <c r="FZ10" s="19">
        <v>35065.192999999999</v>
      </c>
      <c r="GA10" s="19">
        <v>22388.675999999999</v>
      </c>
      <c r="GB10" s="19">
        <v>30786.393999999997</v>
      </c>
      <c r="GC10" s="19">
        <v>32309.925999999999</v>
      </c>
      <c r="GD10" s="19">
        <v>338553.47669999994</v>
      </c>
      <c r="GE10" s="19">
        <v>20561.853999999999</v>
      </c>
      <c r="GF10" s="19">
        <v>21022.022999999997</v>
      </c>
      <c r="GG10" s="19">
        <v>18714.330000000002</v>
      </c>
      <c r="GH10" s="19">
        <v>22674.749</v>
      </c>
      <c r="GI10" s="19">
        <v>25015.818000000003</v>
      </c>
      <c r="GJ10" s="19">
        <v>18566.771999999994</v>
      </c>
      <c r="GK10" s="19">
        <v>22824.470999999994</v>
      </c>
      <c r="GL10" s="19">
        <v>26772.960999999999</v>
      </c>
      <c r="GM10" s="19">
        <v>27157.393100000005</v>
      </c>
      <c r="GN10" s="19">
        <v>29766.838099999997</v>
      </c>
      <c r="GO10" s="19">
        <v>20587.715999999997</v>
      </c>
      <c r="GP10" s="19">
        <v>26699.951700000001</v>
      </c>
      <c r="GQ10" s="19">
        <f>+SUM(GE10:GP10)</f>
        <v>280364.87689999997</v>
      </c>
    </row>
    <row r="11" spans="1:199" outlineLevel="1" x14ac:dyDescent="0.3">
      <c r="B11" s="17" t="s">
        <v>20</v>
      </c>
      <c r="C11" s="17" t="s">
        <v>21</v>
      </c>
      <c r="D11" s="18" t="s">
        <v>19</v>
      </c>
      <c r="E11" s="18"/>
      <c r="F11" s="18">
        <v>467</v>
      </c>
      <c r="G11" s="18">
        <v>1495</v>
      </c>
      <c r="H11" s="18">
        <v>2369</v>
      </c>
      <c r="I11" s="18">
        <v>2194</v>
      </c>
      <c r="J11" s="18">
        <v>788</v>
      </c>
      <c r="K11" s="18"/>
      <c r="L11" s="18"/>
      <c r="M11" s="18">
        <v>20</v>
      </c>
      <c r="N11" s="18"/>
      <c r="O11" s="18">
        <v>491</v>
      </c>
      <c r="P11" s="18"/>
      <c r="Q11" s="19">
        <v>7824</v>
      </c>
      <c r="R11" s="19">
        <v>827.34</v>
      </c>
      <c r="S11" s="19"/>
      <c r="T11" s="19"/>
      <c r="U11" s="19"/>
      <c r="V11" s="19"/>
      <c r="W11" s="19"/>
      <c r="X11" s="19"/>
      <c r="Y11" s="19">
        <v>522.97</v>
      </c>
      <c r="Z11" s="19"/>
      <c r="AA11" s="19"/>
      <c r="AB11" s="19">
        <v>541.38</v>
      </c>
      <c r="AC11" s="19"/>
      <c r="AD11" s="19">
        <v>1891.69</v>
      </c>
      <c r="AE11" s="19"/>
      <c r="AF11" s="19"/>
      <c r="AG11" s="19"/>
      <c r="AH11" s="19"/>
      <c r="AI11" s="19">
        <v>54</v>
      </c>
      <c r="AJ11" s="19"/>
      <c r="AK11" s="19"/>
      <c r="AL11" s="19"/>
      <c r="AM11" s="19"/>
      <c r="AN11" s="19"/>
      <c r="AO11" s="19"/>
      <c r="AP11" s="19">
        <v>349</v>
      </c>
      <c r="AQ11" s="19">
        <v>403</v>
      </c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>
        <v>0</v>
      </c>
      <c r="BE11" s="19"/>
      <c r="BF11" s="19"/>
      <c r="BG11" s="19"/>
      <c r="BH11" s="19">
        <v>698</v>
      </c>
      <c r="BI11" s="19"/>
      <c r="BJ11" s="19"/>
      <c r="BK11" s="19"/>
      <c r="BL11" s="19"/>
      <c r="BM11" s="19"/>
      <c r="BN11" s="19"/>
      <c r="BO11" s="19"/>
      <c r="BP11" s="19"/>
      <c r="BQ11" s="19">
        <v>698</v>
      </c>
      <c r="BR11" s="19"/>
      <c r="BS11" s="19"/>
      <c r="BT11" s="19"/>
      <c r="BU11" s="19"/>
      <c r="BV11" s="19"/>
      <c r="BW11" s="19">
        <v>9631.0400000000009</v>
      </c>
      <c r="BX11" s="19"/>
      <c r="BY11" s="19"/>
      <c r="BZ11" s="19"/>
      <c r="CA11" s="19"/>
      <c r="CB11" s="19"/>
      <c r="CC11" s="19"/>
      <c r="CD11" s="19">
        <v>9631.0400000000009</v>
      </c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>
        <v>0</v>
      </c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>
        <v>0</v>
      </c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>
        <v>0</v>
      </c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>
        <v>0</v>
      </c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>
        <v>0</v>
      </c>
      <c r="ER11" s="19"/>
      <c r="ES11" s="19"/>
      <c r="ET11" s="19"/>
      <c r="EU11" s="19"/>
      <c r="EV11" s="19"/>
      <c r="EW11" s="19">
        <v>2311.19</v>
      </c>
      <c r="EX11" s="19"/>
      <c r="EY11" s="19"/>
      <c r="EZ11" s="19"/>
      <c r="FA11" s="19"/>
      <c r="FB11" s="19"/>
      <c r="FC11" s="19"/>
      <c r="FD11" s="19">
        <v>2311.19</v>
      </c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>
        <v>1408.7</v>
      </c>
      <c r="FP11" s="19"/>
      <c r="FQ11" s="19">
        <v>1408.7</v>
      </c>
      <c r="FR11" s="19">
        <v>1536.835</v>
      </c>
      <c r="FS11" s="19">
        <v>1503.0219999999999</v>
      </c>
      <c r="FT11" s="19">
        <v>1514.395</v>
      </c>
      <c r="FU11" s="19">
        <v>4287.9399999999996</v>
      </c>
      <c r="FV11" s="19">
        <v>3342.8599999999997</v>
      </c>
      <c r="FW11" s="19">
        <v>2797.8609999999999</v>
      </c>
      <c r="FX11" s="19"/>
      <c r="FY11" s="19">
        <v>4046.7400000000002</v>
      </c>
      <c r="FZ11" s="19"/>
      <c r="GA11" s="19">
        <v>3840.17</v>
      </c>
      <c r="GB11" s="19">
        <v>2142.752</v>
      </c>
      <c r="GC11" s="19">
        <v>1674.8250000000003</v>
      </c>
      <c r="GD11" s="19">
        <v>26687.400000000005</v>
      </c>
      <c r="GE11" s="19">
        <v>2174.2249999999999</v>
      </c>
      <c r="GF11" s="19"/>
      <c r="GG11" s="19">
        <v>1828.54</v>
      </c>
      <c r="GH11" s="19">
        <v>1440.423</v>
      </c>
      <c r="GI11" s="19">
        <v>682.69500000000005</v>
      </c>
      <c r="GJ11" s="19">
        <v>1977.4280000000001</v>
      </c>
      <c r="GK11" s="19">
        <v>1974.4939999999999</v>
      </c>
      <c r="GL11" s="19">
        <v>1951.3140000000001</v>
      </c>
      <c r="GM11" s="19">
        <v>2489.7370000000001</v>
      </c>
      <c r="GN11" s="19">
        <v>751.71525499999996</v>
      </c>
      <c r="GO11" s="19">
        <v>1374.7439999999999</v>
      </c>
      <c r="GP11" s="19">
        <v>1532.968586</v>
      </c>
      <c r="GQ11" s="19">
        <f t="shared" ref="GQ11:GQ25" si="12">+SUM(GE11:GP11)</f>
        <v>18178.283840999997</v>
      </c>
    </row>
    <row r="12" spans="1:199" outlineLevel="1" x14ac:dyDescent="0.3">
      <c r="B12" s="17" t="s">
        <v>22</v>
      </c>
      <c r="C12" s="17" t="s">
        <v>23</v>
      </c>
      <c r="D12" s="18" t="s">
        <v>19</v>
      </c>
      <c r="E12" s="20">
        <v>3789.16</v>
      </c>
      <c r="F12" s="20">
        <v>2407.8599999999997</v>
      </c>
      <c r="G12" s="20">
        <v>1825.09</v>
      </c>
      <c r="H12" s="20">
        <v>1281.6500000000001</v>
      </c>
      <c r="I12" s="20">
        <v>2405.7600000000002</v>
      </c>
      <c r="J12" s="20">
        <v>3345.74</v>
      </c>
      <c r="K12" s="20">
        <v>3108.09</v>
      </c>
      <c r="L12" s="20">
        <v>2849.71</v>
      </c>
      <c r="M12" s="20">
        <v>4597.9800000000005</v>
      </c>
      <c r="N12" s="20">
        <v>1633.83</v>
      </c>
      <c r="O12" s="20">
        <v>1515.35</v>
      </c>
      <c r="P12" s="20">
        <v>3478.4</v>
      </c>
      <c r="Q12" s="19">
        <v>32238.619999999995</v>
      </c>
      <c r="R12" s="19">
        <v>1986</v>
      </c>
      <c r="S12" s="19">
        <v>523.53</v>
      </c>
      <c r="T12" s="19">
        <v>597.09</v>
      </c>
      <c r="U12" s="19">
        <v>1526.0899999999992</v>
      </c>
      <c r="V12" s="19">
        <v>555.79</v>
      </c>
      <c r="W12" s="19">
        <v>2252.2460000000001</v>
      </c>
      <c r="X12" s="19">
        <v>713.0699999999988</v>
      </c>
      <c r="Y12" s="19">
        <v>3659.0299999999979</v>
      </c>
      <c r="Z12" s="19">
        <v>1123.2560000000003</v>
      </c>
      <c r="AA12" s="19">
        <v>2124.7800000000002</v>
      </c>
      <c r="AB12" s="19">
        <v>3387.95</v>
      </c>
      <c r="AC12" s="19">
        <v>423.99</v>
      </c>
      <c r="AD12" s="19">
        <v>18872.821999999996</v>
      </c>
      <c r="AE12" s="19">
        <v>2334.37</v>
      </c>
      <c r="AF12" s="19">
        <v>966.4</v>
      </c>
      <c r="AG12" s="19">
        <v>4337.449999999998</v>
      </c>
      <c r="AH12" s="19">
        <v>4938.0749999999989</v>
      </c>
      <c r="AI12" s="19">
        <v>1649.0300000000002</v>
      </c>
      <c r="AJ12" s="19">
        <v>960.8599999999999</v>
      </c>
      <c r="AK12" s="19">
        <v>3010.7199999999839</v>
      </c>
      <c r="AL12" s="19">
        <v>1524.64</v>
      </c>
      <c r="AM12" s="19">
        <v>914.95</v>
      </c>
      <c r="AN12" s="19">
        <v>1025.69</v>
      </c>
      <c r="AO12" s="19">
        <v>1458.95</v>
      </c>
      <c r="AP12" s="19">
        <v>351.64</v>
      </c>
      <c r="AQ12" s="19">
        <v>23472.77499999998</v>
      </c>
      <c r="AR12" s="19">
        <v>372.89</v>
      </c>
      <c r="AS12" s="19"/>
      <c r="AT12" s="19"/>
      <c r="AU12" s="19">
        <v>309.61</v>
      </c>
      <c r="AV12" s="19"/>
      <c r="AW12" s="19">
        <v>302.85000000000002</v>
      </c>
      <c r="AX12" s="19"/>
      <c r="AY12" s="19"/>
      <c r="AZ12" s="19">
        <v>11.31</v>
      </c>
      <c r="BA12" s="19"/>
      <c r="BB12" s="19"/>
      <c r="BC12" s="19">
        <v>25.68</v>
      </c>
      <c r="BD12" s="19">
        <v>1022.3399999999999</v>
      </c>
      <c r="BE12" s="19"/>
      <c r="BF12" s="19">
        <v>103.78</v>
      </c>
      <c r="BG12" s="19">
        <v>16.239999999999998</v>
      </c>
      <c r="BH12" s="19">
        <v>7735.4519999999993</v>
      </c>
      <c r="BI12" s="19">
        <v>652.09</v>
      </c>
      <c r="BJ12" s="19">
        <v>180</v>
      </c>
      <c r="BK12" s="19">
        <v>25.22</v>
      </c>
      <c r="BL12" s="19"/>
      <c r="BM12" s="19">
        <v>78.33</v>
      </c>
      <c r="BN12" s="19">
        <v>12.95</v>
      </c>
      <c r="BO12" s="19">
        <v>43.55</v>
      </c>
      <c r="BP12" s="19"/>
      <c r="BQ12" s="19">
        <v>8847.6119999999992</v>
      </c>
      <c r="BR12" s="19"/>
      <c r="BS12" s="19"/>
      <c r="BT12" s="19"/>
      <c r="BU12" s="19">
        <v>54.43</v>
      </c>
      <c r="BV12" s="19">
        <v>16.96</v>
      </c>
      <c r="BW12" s="19">
        <v>323.10000000000002</v>
      </c>
      <c r="BX12" s="19">
        <v>77.459999999999994</v>
      </c>
      <c r="BY12" s="19">
        <v>697.46999999999991</v>
      </c>
      <c r="BZ12" s="19">
        <v>879.45999999999992</v>
      </c>
      <c r="CA12" s="19"/>
      <c r="CB12" s="19">
        <v>96</v>
      </c>
      <c r="CC12" s="19"/>
      <c r="CD12" s="19">
        <v>2144.8799999999997</v>
      </c>
      <c r="CE12" s="19"/>
      <c r="CF12" s="19"/>
      <c r="CG12" s="19"/>
      <c r="CH12" s="19">
        <v>170.04</v>
      </c>
      <c r="CI12" s="19"/>
      <c r="CJ12" s="19"/>
      <c r="CK12" s="19"/>
      <c r="CL12" s="19"/>
      <c r="CM12" s="19"/>
      <c r="CN12" s="19"/>
      <c r="CO12" s="19"/>
      <c r="CP12" s="19"/>
      <c r="CQ12" s="19">
        <v>170.04</v>
      </c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>
        <v>21.9</v>
      </c>
      <c r="DD12" s="19">
        <v>21.9</v>
      </c>
      <c r="DE12" s="19"/>
      <c r="DF12" s="19"/>
      <c r="DG12" s="19">
        <v>172.52999999999997</v>
      </c>
      <c r="DH12" s="19"/>
      <c r="DI12" s="19"/>
      <c r="DJ12" s="19">
        <v>217.71</v>
      </c>
      <c r="DK12" s="19"/>
      <c r="DL12" s="19">
        <v>575.25</v>
      </c>
      <c r="DM12" s="19"/>
      <c r="DN12" s="19"/>
      <c r="DO12" s="19"/>
      <c r="DP12" s="19"/>
      <c r="DQ12" s="19">
        <v>965.49</v>
      </c>
      <c r="DR12" s="19"/>
      <c r="DS12" s="19">
        <v>595.87999999999977</v>
      </c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>
        <v>595.87999999999977</v>
      </c>
      <c r="EE12" s="19"/>
      <c r="EF12" s="19">
        <v>6.47</v>
      </c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>
        <v>6.47</v>
      </c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>
        <v>0</v>
      </c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>
        <v>0</v>
      </c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>
        <v>0</v>
      </c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>
        <f t="shared" si="12"/>
        <v>0</v>
      </c>
    </row>
    <row r="13" spans="1:199" outlineLevel="1" x14ac:dyDescent="0.3">
      <c r="B13" s="17" t="s">
        <v>24</v>
      </c>
      <c r="C13" s="17" t="s">
        <v>25</v>
      </c>
      <c r="D13" s="18" t="s">
        <v>19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9">
        <v>0</v>
      </c>
      <c r="R13" s="19"/>
      <c r="S13" s="19"/>
      <c r="T13" s="19"/>
      <c r="U13" s="19"/>
      <c r="V13" s="19"/>
      <c r="W13" s="19"/>
      <c r="X13" s="19"/>
      <c r="Y13" s="19"/>
      <c r="Z13" s="19"/>
      <c r="AA13" s="19">
        <v>8</v>
      </c>
      <c r="AB13" s="19">
        <v>7.97</v>
      </c>
      <c r="AC13" s="19"/>
      <c r="AD13" s="19">
        <v>15.969999999999999</v>
      </c>
      <c r="AE13" s="19"/>
      <c r="AF13" s="19">
        <v>845</v>
      </c>
      <c r="AG13" s="19">
        <v>344</v>
      </c>
      <c r="AH13" s="19"/>
      <c r="AI13" s="19">
        <v>499</v>
      </c>
      <c r="AJ13" s="19"/>
      <c r="AK13" s="19"/>
      <c r="AL13" s="19"/>
      <c r="AM13" s="19"/>
      <c r="AN13" s="19"/>
      <c r="AO13" s="19"/>
      <c r="AP13" s="19"/>
      <c r="AQ13" s="19">
        <v>1688</v>
      </c>
      <c r="AR13" s="19"/>
      <c r="AS13" s="19"/>
      <c r="AT13" s="19"/>
      <c r="AU13" s="19"/>
      <c r="AV13" s="19">
        <v>312</v>
      </c>
      <c r="AW13" s="19">
        <v>242</v>
      </c>
      <c r="AX13" s="19">
        <v>26</v>
      </c>
      <c r="AY13" s="19">
        <v>96</v>
      </c>
      <c r="AZ13" s="19"/>
      <c r="BA13" s="19"/>
      <c r="BB13" s="19"/>
      <c r="BC13" s="19"/>
      <c r="BD13" s="19">
        <v>676</v>
      </c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>
        <v>0</v>
      </c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>
        <v>420</v>
      </c>
      <c r="CD13" s="19">
        <v>420</v>
      </c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>
        <v>0</v>
      </c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>
        <v>0</v>
      </c>
      <c r="DE13" s="19"/>
      <c r="DF13" s="19"/>
      <c r="DG13" s="19"/>
      <c r="DH13" s="19"/>
      <c r="DI13" s="19"/>
      <c r="DJ13" s="19"/>
      <c r="DK13" s="19"/>
      <c r="DL13" s="19">
        <v>220</v>
      </c>
      <c r="DM13" s="19"/>
      <c r="DN13" s="19"/>
      <c r="DO13" s="19"/>
      <c r="DP13" s="19">
        <v>507</v>
      </c>
      <c r="DQ13" s="19">
        <v>727</v>
      </c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>
        <v>651</v>
      </c>
      <c r="EC13" s="19"/>
      <c r="ED13" s="19">
        <v>651</v>
      </c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>
        <v>0</v>
      </c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>
        <v>0</v>
      </c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>
        <v>0</v>
      </c>
      <c r="FR13" s="19"/>
      <c r="FS13" s="19"/>
      <c r="FT13" s="19"/>
      <c r="FU13" s="19"/>
      <c r="FV13" s="19">
        <v>40</v>
      </c>
      <c r="FW13" s="19"/>
      <c r="FX13" s="19"/>
      <c r="FY13" s="19"/>
      <c r="FZ13" s="19"/>
      <c r="GA13" s="19"/>
      <c r="GB13" s="19"/>
      <c r="GC13" s="19"/>
      <c r="GD13" s="19">
        <v>40</v>
      </c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>
        <f t="shared" si="12"/>
        <v>0</v>
      </c>
    </row>
    <row r="14" spans="1:199" x14ac:dyDescent="0.3">
      <c r="B14" s="14" t="s">
        <v>26</v>
      </c>
      <c r="C14" s="14"/>
      <c r="D14" s="15"/>
      <c r="E14" s="16">
        <f t="shared" ref="E14:BP14" si="13">SUM(E15:E25)</f>
        <v>10</v>
      </c>
      <c r="F14" s="16">
        <f t="shared" si="13"/>
        <v>297.60000000000002</v>
      </c>
      <c r="G14" s="16">
        <f t="shared" si="13"/>
        <v>361.65999999999997</v>
      </c>
      <c r="H14" s="16">
        <f t="shared" si="13"/>
        <v>165.8</v>
      </c>
      <c r="I14" s="16">
        <f t="shared" si="13"/>
        <v>597.74</v>
      </c>
      <c r="J14" s="16">
        <f t="shared" si="13"/>
        <v>170.53</v>
      </c>
      <c r="K14" s="16">
        <f t="shared" si="13"/>
        <v>243.36</v>
      </c>
      <c r="L14" s="16">
        <f t="shared" si="13"/>
        <v>770.48</v>
      </c>
      <c r="M14" s="16">
        <f t="shared" si="13"/>
        <v>642.05999999999995</v>
      </c>
      <c r="N14" s="16">
        <f t="shared" si="13"/>
        <v>63.050000000000004</v>
      </c>
      <c r="O14" s="16">
        <f t="shared" si="13"/>
        <v>101.61</v>
      </c>
      <c r="P14" s="16">
        <f t="shared" si="13"/>
        <v>92.89</v>
      </c>
      <c r="Q14" s="16">
        <f t="shared" si="13"/>
        <v>3516.7799999999997</v>
      </c>
      <c r="R14" s="16">
        <f t="shared" si="13"/>
        <v>30.07</v>
      </c>
      <c r="S14" s="16">
        <f t="shared" si="13"/>
        <v>107.37</v>
      </c>
      <c r="T14" s="16">
        <f t="shared" si="13"/>
        <v>554.71</v>
      </c>
      <c r="U14" s="16">
        <f t="shared" si="13"/>
        <v>186.89</v>
      </c>
      <c r="V14" s="16">
        <f t="shared" si="13"/>
        <v>172.77</v>
      </c>
      <c r="W14" s="16">
        <f t="shared" si="13"/>
        <v>176.20999999999998</v>
      </c>
      <c r="X14" s="16">
        <f t="shared" si="13"/>
        <v>84.84</v>
      </c>
      <c r="Y14" s="16">
        <f t="shared" si="13"/>
        <v>165</v>
      </c>
      <c r="Z14" s="16">
        <f t="shared" si="13"/>
        <v>118.53</v>
      </c>
      <c r="AA14" s="16">
        <f t="shared" si="13"/>
        <v>53.46</v>
      </c>
      <c r="AB14" s="16">
        <f t="shared" si="13"/>
        <v>139.58000000000001</v>
      </c>
      <c r="AC14" s="16">
        <f t="shared" si="13"/>
        <v>99.15</v>
      </c>
      <c r="AD14" s="16">
        <f t="shared" si="13"/>
        <v>1888.58</v>
      </c>
      <c r="AE14" s="16">
        <f t="shared" si="13"/>
        <v>96</v>
      </c>
      <c r="AF14" s="16">
        <f t="shared" si="13"/>
        <v>118</v>
      </c>
      <c r="AG14" s="16">
        <f t="shared" si="13"/>
        <v>76</v>
      </c>
      <c r="AH14" s="16">
        <f t="shared" si="13"/>
        <v>119</v>
      </c>
      <c r="AI14" s="16">
        <f t="shared" si="13"/>
        <v>121</v>
      </c>
      <c r="AJ14" s="16">
        <f t="shared" si="13"/>
        <v>134</v>
      </c>
      <c r="AK14" s="16">
        <f t="shared" si="13"/>
        <v>61</v>
      </c>
      <c r="AL14" s="16">
        <f t="shared" si="13"/>
        <v>9.4600000000000009</v>
      </c>
      <c r="AM14" s="16">
        <f t="shared" si="13"/>
        <v>72</v>
      </c>
      <c r="AN14" s="16">
        <f t="shared" si="13"/>
        <v>24</v>
      </c>
      <c r="AO14" s="16">
        <f t="shared" si="13"/>
        <v>67</v>
      </c>
      <c r="AP14" s="16">
        <f t="shared" si="13"/>
        <v>35</v>
      </c>
      <c r="AQ14" s="16">
        <f t="shared" si="13"/>
        <v>932.46</v>
      </c>
      <c r="AR14" s="16">
        <f t="shared" si="13"/>
        <v>264.8</v>
      </c>
      <c r="AS14" s="16">
        <f t="shared" si="13"/>
        <v>295.82</v>
      </c>
      <c r="AT14" s="16">
        <f t="shared" si="13"/>
        <v>190.65999999999997</v>
      </c>
      <c r="AU14" s="16">
        <f t="shared" si="13"/>
        <v>206.3</v>
      </c>
      <c r="AV14" s="16">
        <f t="shared" si="13"/>
        <v>298.2</v>
      </c>
      <c r="AW14" s="16">
        <f t="shared" si="13"/>
        <v>218.76</v>
      </c>
      <c r="AX14" s="16">
        <f t="shared" si="13"/>
        <v>370.57499999999999</v>
      </c>
      <c r="AY14" s="16">
        <f t="shared" si="13"/>
        <v>187.39999999999998</v>
      </c>
      <c r="AZ14" s="16">
        <f t="shared" si="13"/>
        <v>348.03</v>
      </c>
      <c r="BA14" s="16">
        <f t="shared" si="13"/>
        <v>223.39999999999998</v>
      </c>
      <c r="BB14" s="16">
        <f t="shared" si="13"/>
        <v>222.09999999999997</v>
      </c>
      <c r="BC14" s="16">
        <f t="shared" si="13"/>
        <v>81.600000000000009</v>
      </c>
      <c r="BD14" s="16">
        <f t="shared" si="13"/>
        <v>2907.645</v>
      </c>
      <c r="BE14" s="16">
        <f t="shared" si="13"/>
        <v>166.51999999999998</v>
      </c>
      <c r="BF14" s="16">
        <f t="shared" si="13"/>
        <v>355.96000000000004</v>
      </c>
      <c r="BG14" s="16">
        <f t="shared" si="13"/>
        <v>436.142</v>
      </c>
      <c r="BH14" s="16">
        <f t="shared" si="13"/>
        <v>401.20000000000005</v>
      </c>
      <c r="BI14" s="16">
        <f t="shared" si="13"/>
        <v>515.80999999999995</v>
      </c>
      <c r="BJ14" s="16">
        <f t="shared" si="13"/>
        <v>253.13000000000002</v>
      </c>
      <c r="BK14" s="16">
        <f t="shared" si="13"/>
        <v>366.58</v>
      </c>
      <c r="BL14" s="16">
        <f t="shared" si="13"/>
        <v>378.92</v>
      </c>
      <c r="BM14" s="16">
        <f t="shared" si="13"/>
        <v>68.06</v>
      </c>
      <c r="BN14" s="16">
        <f t="shared" si="13"/>
        <v>110</v>
      </c>
      <c r="BO14" s="16">
        <f t="shared" si="13"/>
        <v>213</v>
      </c>
      <c r="BP14" s="16">
        <f t="shared" si="13"/>
        <v>346</v>
      </c>
      <c r="BQ14" s="16">
        <f t="shared" ref="BQ14:EQ14" si="14">SUM(BQ15:BQ25)</f>
        <v>3611.3219999999997</v>
      </c>
      <c r="BR14" s="16">
        <f t="shared" si="14"/>
        <v>364.13</v>
      </c>
      <c r="BS14" s="16">
        <f t="shared" si="14"/>
        <v>862.65000000000009</v>
      </c>
      <c r="BT14" s="16">
        <f t="shared" si="14"/>
        <v>932.48</v>
      </c>
      <c r="BU14" s="16">
        <f t="shared" si="14"/>
        <v>634.08000000000004</v>
      </c>
      <c r="BV14" s="16">
        <f t="shared" si="14"/>
        <v>1350.7899999999997</v>
      </c>
      <c r="BW14" s="16">
        <f t="shared" si="14"/>
        <v>818.77</v>
      </c>
      <c r="BX14" s="16">
        <f t="shared" si="14"/>
        <v>337.94299999999998</v>
      </c>
      <c r="BY14" s="16">
        <f t="shared" si="14"/>
        <v>445.65999999999997</v>
      </c>
      <c r="BZ14" s="16">
        <f t="shared" si="14"/>
        <v>305.45499999999998</v>
      </c>
      <c r="CA14" s="16">
        <f t="shared" si="14"/>
        <v>293.66000000000003</v>
      </c>
      <c r="CB14" s="16">
        <f t="shared" si="14"/>
        <v>236.31</v>
      </c>
      <c r="CC14" s="16">
        <f t="shared" si="14"/>
        <v>189</v>
      </c>
      <c r="CD14" s="16">
        <f>SUM(CD15:CD25)</f>
        <v>6770.9279999999999</v>
      </c>
      <c r="CE14" s="16">
        <f t="shared" si="14"/>
        <v>199.4</v>
      </c>
      <c r="CF14" s="16">
        <f t="shared" si="14"/>
        <v>237.46</v>
      </c>
      <c r="CG14" s="16">
        <f t="shared" si="14"/>
        <v>201</v>
      </c>
      <c r="CH14" s="16">
        <f t="shared" si="14"/>
        <v>141</v>
      </c>
      <c r="CI14" s="16">
        <f t="shared" si="14"/>
        <v>184</v>
      </c>
      <c r="CJ14" s="16">
        <f t="shared" si="14"/>
        <v>147</v>
      </c>
      <c r="CK14" s="16">
        <f t="shared" si="14"/>
        <v>284</v>
      </c>
      <c r="CL14" s="16">
        <f t="shared" si="14"/>
        <v>141</v>
      </c>
      <c r="CM14" s="16">
        <f t="shared" si="14"/>
        <v>147</v>
      </c>
      <c r="CN14" s="16">
        <f t="shared" si="14"/>
        <v>383</v>
      </c>
      <c r="CO14" s="16">
        <f t="shared" si="14"/>
        <v>464.49</v>
      </c>
      <c r="CP14" s="16">
        <f t="shared" si="14"/>
        <v>3277.84</v>
      </c>
      <c r="CQ14" s="16">
        <f t="shared" si="14"/>
        <v>5807.1900000000005</v>
      </c>
      <c r="CR14" s="16">
        <f t="shared" si="14"/>
        <v>358</v>
      </c>
      <c r="CS14" s="16">
        <f t="shared" si="14"/>
        <v>487.86</v>
      </c>
      <c r="CT14" s="16">
        <f t="shared" si="14"/>
        <v>326</v>
      </c>
      <c r="CU14" s="16">
        <f t="shared" si="14"/>
        <v>426.6</v>
      </c>
      <c r="CV14" s="16">
        <f t="shared" si="14"/>
        <v>324.64</v>
      </c>
      <c r="CW14" s="16">
        <f t="shared" si="14"/>
        <v>278</v>
      </c>
      <c r="CX14" s="16">
        <f t="shared" si="14"/>
        <v>323</v>
      </c>
      <c r="CY14" s="16">
        <f t="shared" si="14"/>
        <v>239.16</v>
      </c>
      <c r="CZ14" s="16">
        <f t="shared" si="14"/>
        <v>316</v>
      </c>
      <c r="DA14" s="16">
        <f t="shared" si="14"/>
        <v>214.1</v>
      </c>
      <c r="DB14" s="16">
        <f t="shared" si="14"/>
        <v>199.5</v>
      </c>
      <c r="DC14" s="16">
        <f t="shared" si="14"/>
        <v>249.14</v>
      </c>
      <c r="DD14" s="16">
        <f t="shared" si="14"/>
        <v>3742</v>
      </c>
      <c r="DE14" s="16">
        <f t="shared" si="14"/>
        <v>214.4</v>
      </c>
      <c r="DF14" s="16">
        <f t="shared" si="14"/>
        <v>175</v>
      </c>
      <c r="DG14" s="16">
        <f t="shared" si="14"/>
        <v>302</v>
      </c>
      <c r="DH14" s="16">
        <f t="shared" si="14"/>
        <v>352.46</v>
      </c>
      <c r="DI14" s="16">
        <f t="shared" si="14"/>
        <v>240.3</v>
      </c>
      <c r="DJ14" s="16">
        <f t="shared" si="14"/>
        <v>126</v>
      </c>
      <c r="DK14" s="16">
        <f t="shared" si="14"/>
        <v>209.8</v>
      </c>
      <c r="DL14" s="16">
        <f t="shared" si="14"/>
        <v>34</v>
      </c>
      <c r="DM14" s="16">
        <f t="shared" si="14"/>
        <v>100</v>
      </c>
      <c r="DN14" s="16">
        <f t="shared" si="14"/>
        <v>117</v>
      </c>
      <c r="DO14" s="16">
        <f t="shared" si="14"/>
        <v>91.4</v>
      </c>
      <c r="DP14" s="16">
        <f t="shared" si="14"/>
        <v>196</v>
      </c>
      <c r="DQ14" s="16">
        <f t="shared" si="14"/>
        <v>2158.36</v>
      </c>
      <c r="DR14" s="16">
        <f t="shared" si="14"/>
        <v>65</v>
      </c>
      <c r="DS14" s="16">
        <f t="shared" si="14"/>
        <v>219</v>
      </c>
      <c r="DT14" s="16">
        <f t="shared" si="14"/>
        <v>389</v>
      </c>
      <c r="DU14" s="16">
        <f t="shared" si="14"/>
        <v>314</v>
      </c>
      <c r="DV14" s="16">
        <f t="shared" si="14"/>
        <v>222</v>
      </c>
      <c r="DW14" s="16">
        <f t="shared" si="14"/>
        <v>10</v>
      </c>
      <c r="DX14" s="16">
        <f t="shared" si="14"/>
        <v>31</v>
      </c>
      <c r="DY14" s="16">
        <f t="shared" si="14"/>
        <v>2</v>
      </c>
      <c r="DZ14" s="16">
        <f t="shared" si="14"/>
        <v>157</v>
      </c>
      <c r="EA14" s="16">
        <f t="shared" si="14"/>
        <v>182</v>
      </c>
      <c r="EB14" s="16">
        <f t="shared" si="14"/>
        <v>4452.1400000000003</v>
      </c>
      <c r="EC14" s="16">
        <f t="shared" si="14"/>
        <v>1759.2</v>
      </c>
      <c r="ED14" s="16">
        <f t="shared" si="14"/>
        <v>7802.34</v>
      </c>
      <c r="EE14" s="16">
        <f t="shared" si="14"/>
        <v>243.14</v>
      </c>
      <c r="EF14" s="16">
        <f t="shared" si="14"/>
        <v>124</v>
      </c>
      <c r="EG14" s="16">
        <f t="shared" si="14"/>
        <v>279.10000000000002</v>
      </c>
      <c r="EH14" s="16">
        <f t="shared" si="14"/>
        <v>78</v>
      </c>
      <c r="EI14" s="16">
        <f t="shared" si="14"/>
        <v>42</v>
      </c>
      <c r="EJ14" s="16">
        <f t="shared" si="14"/>
        <v>0</v>
      </c>
      <c r="EK14" s="16">
        <f t="shared" si="14"/>
        <v>128</v>
      </c>
      <c r="EL14" s="16">
        <f t="shared" si="14"/>
        <v>144</v>
      </c>
      <c r="EM14" s="16">
        <f t="shared" si="14"/>
        <v>10</v>
      </c>
      <c r="EN14" s="16">
        <f t="shared" si="14"/>
        <v>301</v>
      </c>
      <c r="EO14" s="16">
        <f t="shared" si="14"/>
        <v>244</v>
      </c>
      <c r="EP14" s="16">
        <f t="shared" si="14"/>
        <v>187</v>
      </c>
      <c r="EQ14" s="16">
        <f t="shared" si="14"/>
        <v>1780.24</v>
      </c>
      <c r="ER14" s="16">
        <f t="shared" ref="ER14:FD14" si="15">SUM(ER15:ER25)</f>
        <v>364</v>
      </c>
      <c r="ES14" s="16">
        <f t="shared" si="15"/>
        <v>305</v>
      </c>
      <c r="ET14" s="16">
        <f t="shared" si="15"/>
        <v>974</v>
      </c>
      <c r="EU14" s="16">
        <f t="shared" si="15"/>
        <v>400</v>
      </c>
      <c r="EV14" s="16">
        <f t="shared" si="15"/>
        <v>687.59</v>
      </c>
      <c r="EW14" s="16">
        <f t="shared" si="15"/>
        <v>624</v>
      </c>
      <c r="EX14" s="16">
        <f t="shared" si="15"/>
        <v>345</v>
      </c>
      <c r="EY14" s="16">
        <f t="shared" si="15"/>
        <v>294</v>
      </c>
      <c r="EZ14" s="16">
        <f t="shared" si="15"/>
        <v>482</v>
      </c>
      <c r="FA14" s="16">
        <f t="shared" si="15"/>
        <v>156</v>
      </c>
      <c r="FB14" s="16">
        <f t="shared" si="15"/>
        <v>195</v>
      </c>
      <c r="FC14" s="16">
        <f t="shared" si="15"/>
        <v>189</v>
      </c>
      <c r="FD14" s="16">
        <f t="shared" si="15"/>
        <v>5015.59</v>
      </c>
      <c r="FE14" s="16">
        <f t="shared" ref="FE14:FQ14" si="16">SUM(FE15:FE25)</f>
        <v>202</v>
      </c>
      <c r="FF14" s="16">
        <f t="shared" si="16"/>
        <v>163</v>
      </c>
      <c r="FG14" s="16">
        <f t="shared" si="16"/>
        <v>398.22</v>
      </c>
      <c r="FH14" s="16">
        <f t="shared" si="16"/>
        <v>251</v>
      </c>
      <c r="FI14" s="16">
        <f t="shared" si="16"/>
        <v>285</v>
      </c>
      <c r="FJ14" s="16">
        <f t="shared" si="16"/>
        <v>259</v>
      </c>
      <c r="FK14" s="16">
        <f t="shared" si="16"/>
        <v>260</v>
      </c>
      <c r="FL14" s="16">
        <f t="shared" si="16"/>
        <v>103</v>
      </c>
      <c r="FM14" s="16">
        <f t="shared" si="16"/>
        <v>77</v>
      </c>
      <c r="FN14" s="16">
        <f t="shared" si="16"/>
        <v>131</v>
      </c>
      <c r="FO14" s="16">
        <f t="shared" si="16"/>
        <v>242</v>
      </c>
      <c r="FP14" s="16">
        <f t="shared" si="16"/>
        <v>151</v>
      </c>
      <c r="FQ14" s="16">
        <f t="shared" si="16"/>
        <v>2522.2199999999998</v>
      </c>
      <c r="FR14" s="16">
        <f t="shared" ref="FR14:GD14" si="17">SUM(FR15:FR25)</f>
        <v>187</v>
      </c>
      <c r="FS14" s="16">
        <f t="shared" si="17"/>
        <v>204</v>
      </c>
      <c r="FT14" s="16">
        <f t="shared" si="17"/>
        <v>345</v>
      </c>
      <c r="FU14" s="16">
        <f t="shared" si="17"/>
        <v>209</v>
      </c>
      <c r="FV14" s="16">
        <f t="shared" si="17"/>
        <v>102</v>
      </c>
      <c r="FW14" s="16">
        <f t="shared" si="17"/>
        <v>208</v>
      </c>
      <c r="FX14" s="16">
        <f t="shared" si="17"/>
        <v>187</v>
      </c>
      <c r="FY14" s="16">
        <f t="shared" si="17"/>
        <v>154</v>
      </c>
      <c r="FZ14" s="16">
        <f t="shared" si="17"/>
        <v>145</v>
      </c>
      <c r="GA14" s="16">
        <f t="shared" si="17"/>
        <v>157</v>
      </c>
      <c r="GB14" s="16">
        <f t="shared" si="17"/>
        <v>87</v>
      </c>
      <c r="GC14" s="16">
        <f t="shared" si="17"/>
        <v>251</v>
      </c>
      <c r="GD14" s="16">
        <f t="shared" si="17"/>
        <v>2236</v>
      </c>
      <c r="GE14" s="16">
        <f t="shared" ref="GE14:GQ14" si="18">SUM(GE15:GE25)</f>
        <v>145</v>
      </c>
      <c r="GF14" s="16">
        <f t="shared" si="18"/>
        <v>152</v>
      </c>
      <c r="GG14" s="16">
        <f t="shared" si="18"/>
        <v>224</v>
      </c>
      <c r="GH14" s="16">
        <f t="shared" si="18"/>
        <v>181</v>
      </c>
      <c r="GI14" s="16">
        <f t="shared" si="18"/>
        <v>171</v>
      </c>
      <c r="GJ14" s="16">
        <f t="shared" si="18"/>
        <v>336</v>
      </c>
      <c r="GK14" s="16">
        <f t="shared" si="18"/>
        <v>487.46044000000001</v>
      </c>
      <c r="GL14" s="16">
        <f t="shared" si="18"/>
        <v>309</v>
      </c>
      <c r="GM14" s="16">
        <f t="shared" si="18"/>
        <v>208.85</v>
      </c>
      <c r="GN14" s="16">
        <f t="shared" si="18"/>
        <v>250</v>
      </c>
      <c r="GO14" s="16">
        <f t="shared" si="18"/>
        <v>254.7</v>
      </c>
      <c r="GP14" s="16">
        <f t="shared" si="18"/>
        <v>429.69</v>
      </c>
      <c r="GQ14" s="16">
        <f t="shared" si="18"/>
        <v>3148.7004400000001</v>
      </c>
    </row>
    <row r="15" spans="1:199" outlineLevel="1" x14ac:dyDescent="0.3">
      <c r="A15" s="21"/>
      <c r="B15" s="17" t="s">
        <v>27</v>
      </c>
      <c r="C15" s="17" t="s">
        <v>28</v>
      </c>
      <c r="D15" s="18" t="s">
        <v>19</v>
      </c>
      <c r="E15" s="18">
        <v>9</v>
      </c>
      <c r="F15" s="18">
        <v>11</v>
      </c>
      <c r="G15" s="18">
        <v>17</v>
      </c>
      <c r="H15" s="18"/>
      <c r="I15" s="18">
        <v>16</v>
      </c>
      <c r="J15" s="18">
        <v>2</v>
      </c>
      <c r="K15" s="18">
        <v>13</v>
      </c>
      <c r="L15" s="18"/>
      <c r="M15" s="18"/>
      <c r="N15" s="18"/>
      <c r="O15" s="18"/>
      <c r="P15" s="18"/>
      <c r="Q15" s="19">
        <v>68</v>
      </c>
      <c r="R15" s="19"/>
      <c r="S15" s="19">
        <v>40.19</v>
      </c>
      <c r="T15" s="19">
        <v>113.37</v>
      </c>
      <c r="U15" s="19">
        <v>29.990000000000002</v>
      </c>
      <c r="V15" s="19"/>
      <c r="W15" s="19">
        <v>81.77</v>
      </c>
      <c r="X15" s="19">
        <v>1.59</v>
      </c>
      <c r="Y15" s="19"/>
      <c r="Z15" s="19"/>
      <c r="AA15" s="19">
        <v>4</v>
      </c>
      <c r="AB15" s="19">
        <v>66</v>
      </c>
      <c r="AC15" s="19">
        <v>13</v>
      </c>
      <c r="AD15" s="19">
        <v>349.90999999999997</v>
      </c>
      <c r="AE15" s="19">
        <v>40</v>
      </c>
      <c r="AF15" s="19">
        <v>87</v>
      </c>
      <c r="AG15" s="19">
        <v>15</v>
      </c>
      <c r="AH15" s="19">
        <v>12</v>
      </c>
      <c r="AI15" s="19">
        <v>4</v>
      </c>
      <c r="AJ15" s="19">
        <v>4</v>
      </c>
      <c r="AK15" s="19"/>
      <c r="AL15" s="19"/>
      <c r="AM15" s="19">
        <v>2</v>
      </c>
      <c r="AN15" s="19">
        <v>7</v>
      </c>
      <c r="AO15" s="19"/>
      <c r="AP15" s="19">
        <v>23</v>
      </c>
      <c r="AQ15" s="19">
        <v>194</v>
      </c>
      <c r="AR15" s="19">
        <v>50</v>
      </c>
      <c r="AS15" s="19">
        <v>159</v>
      </c>
      <c r="AT15" s="19">
        <v>97</v>
      </c>
      <c r="AU15" s="19">
        <v>16</v>
      </c>
      <c r="AV15" s="19"/>
      <c r="AW15" s="19"/>
      <c r="AX15" s="19">
        <v>8</v>
      </c>
      <c r="AY15" s="19"/>
      <c r="AZ15" s="19"/>
      <c r="BA15" s="19"/>
      <c r="BB15" s="19"/>
      <c r="BC15" s="19">
        <v>1</v>
      </c>
      <c r="BD15" s="19">
        <v>331</v>
      </c>
      <c r="BE15" s="19">
        <v>59</v>
      </c>
      <c r="BF15" s="19">
        <v>43</v>
      </c>
      <c r="BG15" s="19">
        <v>144</v>
      </c>
      <c r="BH15" s="19">
        <v>38</v>
      </c>
      <c r="BI15" s="19">
        <v>80</v>
      </c>
      <c r="BJ15" s="19"/>
      <c r="BK15" s="19">
        <v>2</v>
      </c>
      <c r="BL15" s="19">
        <v>12</v>
      </c>
      <c r="BM15" s="19"/>
      <c r="BN15" s="19">
        <v>34</v>
      </c>
      <c r="BO15" s="19"/>
      <c r="BP15" s="19">
        <v>10</v>
      </c>
      <c r="BQ15" s="19">
        <v>422</v>
      </c>
      <c r="BR15" s="19">
        <v>25</v>
      </c>
      <c r="BS15" s="19">
        <v>4</v>
      </c>
      <c r="BT15" s="19">
        <v>28</v>
      </c>
      <c r="BU15" s="19">
        <v>19</v>
      </c>
      <c r="BV15" s="19">
        <v>33</v>
      </c>
      <c r="BW15" s="19"/>
      <c r="BX15" s="19"/>
      <c r="BY15" s="19"/>
      <c r="BZ15" s="19">
        <v>6</v>
      </c>
      <c r="CA15" s="19"/>
      <c r="CB15" s="19">
        <v>2</v>
      </c>
      <c r="CC15" s="19">
        <v>40</v>
      </c>
      <c r="CD15" s="19">
        <v>157</v>
      </c>
      <c r="CE15" s="19">
        <v>7.4</v>
      </c>
      <c r="CF15" s="19">
        <v>32</v>
      </c>
      <c r="CG15" s="19">
        <v>52</v>
      </c>
      <c r="CH15" s="19">
        <v>17</v>
      </c>
      <c r="CI15" s="19">
        <v>10</v>
      </c>
      <c r="CJ15" s="19"/>
      <c r="CK15" s="19">
        <v>4</v>
      </c>
      <c r="CL15" s="19">
        <v>3</v>
      </c>
      <c r="CM15" s="19"/>
      <c r="CN15" s="19">
        <v>142</v>
      </c>
      <c r="CO15" s="19">
        <v>193</v>
      </c>
      <c r="CP15" s="19">
        <v>205</v>
      </c>
      <c r="CQ15" s="19">
        <v>665.4</v>
      </c>
      <c r="CR15" s="19">
        <v>207</v>
      </c>
      <c r="CS15" s="19">
        <v>263</v>
      </c>
      <c r="CT15" s="19">
        <v>134</v>
      </c>
      <c r="CU15" s="19">
        <v>203</v>
      </c>
      <c r="CV15" s="19">
        <v>103</v>
      </c>
      <c r="CW15" s="19">
        <v>143</v>
      </c>
      <c r="CX15" s="19">
        <v>164</v>
      </c>
      <c r="CY15" s="19">
        <v>76</v>
      </c>
      <c r="CZ15" s="19">
        <v>231</v>
      </c>
      <c r="DA15" s="19">
        <v>73</v>
      </c>
      <c r="DB15" s="19">
        <v>103</v>
      </c>
      <c r="DC15" s="19">
        <v>134</v>
      </c>
      <c r="DD15" s="19">
        <v>1834</v>
      </c>
      <c r="DE15" s="19">
        <v>109.4</v>
      </c>
      <c r="DF15" s="19">
        <v>107</v>
      </c>
      <c r="DG15" s="19">
        <v>208</v>
      </c>
      <c r="DH15" s="19">
        <v>99</v>
      </c>
      <c r="DI15" s="19">
        <v>81</v>
      </c>
      <c r="DJ15" s="19">
        <v>56</v>
      </c>
      <c r="DK15" s="19">
        <v>36</v>
      </c>
      <c r="DL15" s="19"/>
      <c r="DM15" s="19"/>
      <c r="DN15" s="19"/>
      <c r="DO15" s="19">
        <v>6</v>
      </c>
      <c r="DP15" s="19">
        <v>67</v>
      </c>
      <c r="DQ15" s="19">
        <v>769.4</v>
      </c>
      <c r="DR15" s="19">
        <v>65</v>
      </c>
      <c r="DS15" s="19">
        <v>211</v>
      </c>
      <c r="DT15" s="19">
        <v>287</v>
      </c>
      <c r="DU15" s="19">
        <v>227</v>
      </c>
      <c r="DV15" s="19">
        <v>120</v>
      </c>
      <c r="DW15" s="19">
        <v>10</v>
      </c>
      <c r="DX15" s="19">
        <v>31</v>
      </c>
      <c r="DY15" s="19"/>
      <c r="DZ15" s="19">
        <v>157</v>
      </c>
      <c r="EA15" s="19">
        <v>182</v>
      </c>
      <c r="EB15" s="19">
        <v>4363</v>
      </c>
      <c r="EC15" s="19">
        <v>1648</v>
      </c>
      <c r="ED15" s="19">
        <v>7301</v>
      </c>
      <c r="EE15" s="19">
        <v>145</v>
      </c>
      <c r="EF15" s="19">
        <v>124</v>
      </c>
      <c r="EG15" s="19">
        <v>138</v>
      </c>
      <c r="EH15" s="19">
        <v>78</v>
      </c>
      <c r="EI15" s="19">
        <v>42</v>
      </c>
      <c r="EJ15" s="19"/>
      <c r="EK15" s="19">
        <v>128</v>
      </c>
      <c r="EL15" s="19">
        <v>144</v>
      </c>
      <c r="EM15" s="19">
        <v>10</v>
      </c>
      <c r="EN15" s="19">
        <v>206</v>
      </c>
      <c r="EO15" s="19">
        <v>241</v>
      </c>
      <c r="EP15" s="19">
        <v>187</v>
      </c>
      <c r="EQ15" s="19">
        <v>1443</v>
      </c>
      <c r="ER15" s="19">
        <v>364</v>
      </c>
      <c r="ES15" s="19">
        <v>305</v>
      </c>
      <c r="ET15" s="19">
        <v>937</v>
      </c>
      <c r="EU15" s="19">
        <v>400</v>
      </c>
      <c r="EV15" s="19">
        <v>467</v>
      </c>
      <c r="EW15" s="19">
        <v>624</v>
      </c>
      <c r="EX15" s="19">
        <v>324</v>
      </c>
      <c r="EY15" s="19">
        <v>294</v>
      </c>
      <c r="EZ15" s="19">
        <v>482</v>
      </c>
      <c r="FA15" s="19">
        <v>156</v>
      </c>
      <c r="FB15" s="19">
        <v>181</v>
      </c>
      <c r="FC15" s="19">
        <v>189</v>
      </c>
      <c r="FD15" s="19">
        <v>4723</v>
      </c>
      <c r="FE15" s="19">
        <v>202</v>
      </c>
      <c r="FF15" s="19">
        <v>163</v>
      </c>
      <c r="FG15" s="19">
        <v>311</v>
      </c>
      <c r="FH15" s="19">
        <v>251</v>
      </c>
      <c r="FI15" s="19">
        <v>263</v>
      </c>
      <c r="FJ15" s="19">
        <v>259</v>
      </c>
      <c r="FK15" s="19">
        <v>260</v>
      </c>
      <c r="FL15" s="19">
        <v>103</v>
      </c>
      <c r="FM15" s="19">
        <v>77</v>
      </c>
      <c r="FN15" s="19">
        <v>131</v>
      </c>
      <c r="FO15" s="19">
        <v>235</v>
      </c>
      <c r="FP15" s="19">
        <v>151</v>
      </c>
      <c r="FQ15" s="19">
        <v>2406</v>
      </c>
      <c r="FR15" s="19">
        <v>187</v>
      </c>
      <c r="FS15" s="19">
        <v>204</v>
      </c>
      <c r="FT15" s="19">
        <v>345</v>
      </c>
      <c r="FU15" s="19">
        <v>209</v>
      </c>
      <c r="FV15" s="19">
        <v>102</v>
      </c>
      <c r="FW15" s="19">
        <v>200</v>
      </c>
      <c r="FX15" s="19">
        <v>180</v>
      </c>
      <c r="FY15" s="19">
        <v>130</v>
      </c>
      <c r="FZ15" s="19">
        <v>145</v>
      </c>
      <c r="GA15" s="19">
        <v>157</v>
      </c>
      <c r="GB15" s="19">
        <v>86</v>
      </c>
      <c r="GC15" s="19">
        <v>251</v>
      </c>
      <c r="GD15" s="19">
        <v>2196</v>
      </c>
      <c r="GE15" s="19">
        <v>145</v>
      </c>
      <c r="GF15" s="19">
        <v>152</v>
      </c>
      <c r="GG15" s="19">
        <v>203</v>
      </c>
      <c r="GH15" s="19">
        <v>181</v>
      </c>
      <c r="GI15" s="19">
        <v>149</v>
      </c>
      <c r="GJ15" s="19">
        <v>336</v>
      </c>
      <c r="GK15" s="19">
        <v>267</v>
      </c>
      <c r="GL15" s="19">
        <v>263</v>
      </c>
      <c r="GM15" s="19">
        <v>193</v>
      </c>
      <c r="GN15" s="19">
        <v>250</v>
      </c>
      <c r="GO15" s="19">
        <v>185</v>
      </c>
      <c r="GP15" s="19">
        <v>320</v>
      </c>
      <c r="GQ15" s="19">
        <f t="shared" si="12"/>
        <v>2644</v>
      </c>
    </row>
    <row r="16" spans="1:199" outlineLevel="1" x14ac:dyDescent="0.3">
      <c r="A16" s="21"/>
      <c r="B16" s="17" t="s">
        <v>29</v>
      </c>
      <c r="C16" s="17" t="s">
        <v>30</v>
      </c>
      <c r="D16" s="18" t="s">
        <v>19</v>
      </c>
      <c r="E16" s="18">
        <v>1</v>
      </c>
      <c r="F16" s="18">
        <v>130</v>
      </c>
      <c r="G16" s="18">
        <v>76</v>
      </c>
      <c r="H16" s="18">
        <v>30</v>
      </c>
      <c r="I16" s="18">
        <v>58</v>
      </c>
      <c r="J16" s="18">
        <v>95</v>
      </c>
      <c r="K16" s="18">
        <v>111</v>
      </c>
      <c r="L16" s="18">
        <v>85</v>
      </c>
      <c r="M16" s="18">
        <v>71</v>
      </c>
      <c r="N16" s="18">
        <v>6</v>
      </c>
      <c r="O16" s="18">
        <v>55</v>
      </c>
      <c r="P16" s="18">
        <v>21</v>
      </c>
      <c r="Q16" s="19">
        <v>739</v>
      </c>
      <c r="R16" s="19">
        <v>30.07</v>
      </c>
      <c r="S16" s="19">
        <v>67.180000000000007</v>
      </c>
      <c r="T16" s="19">
        <v>441.34</v>
      </c>
      <c r="U16" s="19">
        <v>156.89999999999998</v>
      </c>
      <c r="V16" s="19">
        <v>172.77</v>
      </c>
      <c r="W16" s="19">
        <v>94.44</v>
      </c>
      <c r="X16" s="19">
        <v>83.25</v>
      </c>
      <c r="Y16" s="19">
        <v>165</v>
      </c>
      <c r="Z16" s="19">
        <v>118.53</v>
      </c>
      <c r="AA16" s="19">
        <v>49.46</v>
      </c>
      <c r="AB16" s="19">
        <v>73.580000000000013</v>
      </c>
      <c r="AC16" s="19">
        <v>86.15</v>
      </c>
      <c r="AD16" s="19">
        <v>1538.6699999999998</v>
      </c>
      <c r="AE16" s="19">
        <v>56</v>
      </c>
      <c r="AF16" s="19">
        <v>31</v>
      </c>
      <c r="AG16" s="19">
        <v>61</v>
      </c>
      <c r="AH16" s="19">
        <v>107</v>
      </c>
      <c r="AI16" s="19">
        <v>117</v>
      </c>
      <c r="AJ16" s="19">
        <v>130</v>
      </c>
      <c r="AK16" s="19">
        <v>61</v>
      </c>
      <c r="AL16" s="19">
        <v>9.4600000000000009</v>
      </c>
      <c r="AM16" s="19">
        <v>70</v>
      </c>
      <c r="AN16" s="19">
        <v>17</v>
      </c>
      <c r="AO16" s="19">
        <v>67</v>
      </c>
      <c r="AP16" s="19">
        <v>12</v>
      </c>
      <c r="AQ16" s="19">
        <v>738.46</v>
      </c>
      <c r="AR16" s="19">
        <v>21</v>
      </c>
      <c r="AS16" s="19">
        <v>133</v>
      </c>
      <c r="AT16" s="19">
        <v>61</v>
      </c>
      <c r="AU16" s="19">
        <v>178</v>
      </c>
      <c r="AV16" s="19">
        <v>10</v>
      </c>
      <c r="AW16" s="19">
        <v>45</v>
      </c>
      <c r="AX16" s="19">
        <v>261</v>
      </c>
      <c r="AY16" s="19">
        <v>82</v>
      </c>
      <c r="AZ16" s="19">
        <v>10</v>
      </c>
      <c r="BA16" s="19">
        <v>203</v>
      </c>
      <c r="BB16" s="19">
        <v>17</v>
      </c>
      <c r="BC16" s="19">
        <v>32</v>
      </c>
      <c r="BD16" s="19">
        <v>1053</v>
      </c>
      <c r="BE16" s="19">
        <v>55</v>
      </c>
      <c r="BF16" s="19">
        <v>181</v>
      </c>
      <c r="BG16" s="19">
        <v>139</v>
      </c>
      <c r="BH16" s="19">
        <v>211</v>
      </c>
      <c r="BI16" s="19">
        <v>96</v>
      </c>
      <c r="BJ16" s="19">
        <v>129</v>
      </c>
      <c r="BK16" s="19">
        <v>88</v>
      </c>
      <c r="BL16" s="19">
        <v>204.09</v>
      </c>
      <c r="BM16" s="19">
        <v>68.06</v>
      </c>
      <c r="BN16" s="19">
        <v>76</v>
      </c>
      <c r="BO16" s="19">
        <v>213</v>
      </c>
      <c r="BP16" s="19">
        <v>336</v>
      </c>
      <c r="BQ16" s="19">
        <v>1796.1499999999999</v>
      </c>
      <c r="BR16" s="19">
        <v>31</v>
      </c>
      <c r="BS16" s="19">
        <v>124</v>
      </c>
      <c r="BT16" s="19">
        <v>254</v>
      </c>
      <c r="BU16" s="19">
        <v>317</v>
      </c>
      <c r="BV16" s="19">
        <v>324</v>
      </c>
      <c r="BW16" s="19">
        <v>194</v>
      </c>
      <c r="BX16" s="19">
        <v>326</v>
      </c>
      <c r="BY16" s="19">
        <v>341</v>
      </c>
      <c r="BZ16" s="19">
        <v>297</v>
      </c>
      <c r="CA16" s="19">
        <v>290</v>
      </c>
      <c r="CB16" s="19">
        <v>109</v>
      </c>
      <c r="CC16" s="19">
        <v>149</v>
      </c>
      <c r="CD16" s="19">
        <v>2756</v>
      </c>
      <c r="CE16" s="19">
        <v>192</v>
      </c>
      <c r="CF16" s="19">
        <v>205.46</v>
      </c>
      <c r="CG16" s="19">
        <v>149</v>
      </c>
      <c r="CH16" s="19">
        <v>124</v>
      </c>
      <c r="CI16" s="19">
        <v>174</v>
      </c>
      <c r="CJ16" s="19">
        <v>147</v>
      </c>
      <c r="CK16" s="19">
        <v>280</v>
      </c>
      <c r="CL16" s="19">
        <v>138</v>
      </c>
      <c r="CM16" s="19">
        <v>147</v>
      </c>
      <c r="CN16" s="19">
        <v>241</v>
      </c>
      <c r="CO16" s="19">
        <v>199</v>
      </c>
      <c r="CP16" s="19">
        <v>160</v>
      </c>
      <c r="CQ16" s="19">
        <v>2156.46</v>
      </c>
      <c r="CR16" s="19">
        <v>151</v>
      </c>
      <c r="CS16" s="19">
        <v>113</v>
      </c>
      <c r="CT16" s="19">
        <v>127</v>
      </c>
      <c r="CU16" s="19">
        <v>135</v>
      </c>
      <c r="CV16" s="19">
        <v>130</v>
      </c>
      <c r="CW16" s="19">
        <v>85</v>
      </c>
      <c r="CX16" s="19">
        <v>99</v>
      </c>
      <c r="CY16" s="19">
        <v>91</v>
      </c>
      <c r="CZ16" s="19">
        <v>85</v>
      </c>
      <c r="DA16" s="19">
        <v>136</v>
      </c>
      <c r="DB16" s="19">
        <v>51</v>
      </c>
      <c r="DC16" s="19">
        <v>77</v>
      </c>
      <c r="DD16" s="19">
        <v>1280</v>
      </c>
      <c r="DE16" s="19">
        <v>69</v>
      </c>
      <c r="DF16" s="19">
        <v>68</v>
      </c>
      <c r="DG16" s="19">
        <v>94</v>
      </c>
      <c r="DH16" s="19">
        <v>85</v>
      </c>
      <c r="DI16" s="19">
        <v>49</v>
      </c>
      <c r="DJ16" s="19">
        <v>70</v>
      </c>
      <c r="DK16" s="19">
        <v>127</v>
      </c>
      <c r="DL16" s="19">
        <v>34</v>
      </c>
      <c r="DM16" s="19">
        <v>100</v>
      </c>
      <c r="DN16" s="19">
        <v>117</v>
      </c>
      <c r="DO16" s="19">
        <v>82</v>
      </c>
      <c r="DP16" s="19">
        <v>93</v>
      </c>
      <c r="DQ16" s="19">
        <v>988</v>
      </c>
      <c r="DR16" s="19"/>
      <c r="DS16" s="19">
        <v>8</v>
      </c>
      <c r="DT16" s="19"/>
      <c r="DU16" s="19">
        <v>25</v>
      </c>
      <c r="DV16" s="19"/>
      <c r="DW16" s="19"/>
      <c r="DX16" s="19"/>
      <c r="DY16" s="19">
        <v>2</v>
      </c>
      <c r="DZ16" s="19"/>
      <c r="EA16" s="19"/>
      <c r="EB16" s="19">
        <v>2</v>
      </c>
      <c r="EC16" s="19">
        <v>18</v>
      </c>
      <c r="ED16" s="19">
        <v>55</v>
      </c>
      <c r="EE16" s="19">
        <v>11</v>
      </c>
      <c r="EF16" s="19"/>
      <c r="EG16" s="19">
        <v>3</v>
      </c>
      <c r="EH16" s="19"/>
      <c r="EI16" s="19"/>
      <c r="EJ16" s="19"/>
      <c r="EK16" s="19"/>
      <c r="EL16" s="19"/>
      <c r="EM16" s="19"/>
      <c r="EN16" s="19">
        <v>95</v>
      </c>
      <c r="EO16" s="19">
        <v>3</v>
      </c>
      <c r="EP16" s="19"/>
      <c r="EQ16" s="19">
        <v>112</v>
      </c>
      <c r="ER16" s="19"/>
      <c r="ES16" s="19"/>
      <c r="ET16" s="19">
        <v>37</v>
      </c>
      <c r="EU16" s="19"/>
      <c r="EV16" s="19"/>
      <c r="EW16" s="19"/>
      <c r="EX16" s="19">
        <v>21</v>
      </c>
      <c r="EY16" s="19"/>
      <c r="EZ16" s="19"/>
      <c r="FA16" s="19"/>
      <c r="FB16" s="19">
        <v>14</v>
      </c>
      <c r="FC16" s="19"/>
      <c r="FD16" s="19">
        <v>72</v>
      </c>
      <c r="FE16" s="19"/>
      <c r="FF16" s="19"/>
      <c r="FG16" s="19"/>
      <c r="FH16" s="19"/>
      <c r="FI16" s="19">
        <v>22</v>
      </c>
      <c r="FJ16" s="19"/>
      <c r="FK16" s="19"/>
      <c r="FL16" s="19"/>
      <c r="FM16" s="19"/>
      <c r="FN16" s="19"/>
      <c r="FO16" s="19">
        <v>7</v>
      </c>
      <c r="FP16" s="19"/>
      <c r="FQ16" s="19">
        <v>29</v>
      </c>
      <c r="FR16" s="19"/>
      <c r="FS16" s="19"/>
      <c r="FT16" s="19"/>
      <c r="FU16" s="19"/>
      <c r="FV16" s="19"/>
      <c r="FW16" s="19">
        <v>8</v>
      </c>
      <c r="FX16" s="19">
        <v>7</v>
      </c>
      <c r="FY16" s="19">
        <v>24</v>
      </c>
      <c r="FZ16" s="19"/>
      <c r="GA16" s="19"/>
      <c r="GB16" s="19">
        <v>1</v>
      </c>
      <c r="GC16" s="19"/>
      <c r="GD16" s="19">
        <v>40</v>
      </c>
      <c r="GE16" s="19"/>
      <c r="GF16" s="19"/>
      <c r="GG16" s="19">
        <v>21</v>
      </c>
      <c r="GH16" s="19"/>
      <c r="GI16" s="19">
        <v>22</v>
      </c>
      <c r="GJ16" s="19"/>
      <c r="GK16" s="19"/>
      <c r="GL16" s="19"/>
      <c r="GM16" s="19"/>
      <c r="GN16" s="19"/>
      <c r="GO16" s="19">
        <v>23</v>
      </c>
      <c r="GP16" s="19"/>
      <c r="GQ16" s="19">
        <f t="shared" si="12"/>
        <v>66</v>
      </c>
    </row>
    <row r="17" spans="1:199" outlineLevel="1" x14ac:dyDescent="0.3">
      <c r="A17" s="21"/>
      <c r="B17" s="17" t="s">
        <v>31</v>
      </c>
      <c r="C17" s="17" t="s">
        <v>32</v>
      </c>
      <c r="D17" s="18" t="s">
        <v>19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9">
        <v>0</v>
      </c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>
        <v>0</v>
      </c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>
        <v>0</v>
      </c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>
        <v>0</v>
      </c>
      <c r="BE17" s="19">
        <v>0</v>
      </c>
      <c r="BF17" s="19">
        <v>0</v>
      </c>
      <c r="BG17" s="19">
        <v>0</v>
      </c>
      <c r="BH17" s="19">
        <v>0</v>
      </c>
      <c r="BI17" s="19">
        <v>0</v>
      </c>
      <c r="BJ17" s="19">
        <v>0</v>
      </c>
      <c r="BK17" s="19">
        <v>0</v>
      </c>
      <c r="BL17" s="19">
        <v>0</v>
      </c>
      <c r="BM17" s="19">
        <v>0</v>
      </c>
      <c r="BN17" s="19">
        <v>0</v>
      </c>
      <c r="BO17" s="19">
        <v>0</v>
      </c>
      <c r="BP17" s="19">
        <v>0</v>
      </c>
      <c r="BQ17" s="19">
        <v>0</v>
      </c>
      <c r="BR17" s="19">
        <v>0</v>
      </c>
      <c r="BS17" s="19">
        <v>0</v>
      </c>
      <c r="BT17" s="19">
        <v>0</v>
      </c>
      <c r="BU17" s="19">
        <v>0</v>
      </c>
      <c r="BV17" s="19">
        <v>0</v>
      </c>
      <c r="BW17" s="19">
        <v>0</v>
      </c>
      <c r="BX17" s="19">
        <v>0</v>
      </c>
      <c r="BY17" s="19">
        <v>0</v>
      </c>
      <c r="BZ17" s="19">
        <v>0</v>
      </c>
      <c r="CA17" s="19">
        <v>0</v>
      </c>
      <c r="CB17" s="19">
        <v>0</v>
      </c>
      <c r="CC17" s="19">
        <v>0</v>
      </c>
      <c r="CD17" s="19">
        <v>0</v>
      </c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>
        <v>72.489999999999995</v>
      </c>
      <c r="CP17" s="19">
        <v>2912.84</v>
      </c>
      <c r="CQ17" s="19">
        <v>2985.33</v>
      </c>
      <c r="CR17" s="19"/>
      <c r="CS17" s="19">
        <v>88</v>
      </c>
      <c r="CT17" s="19">
        <v>65</v>
      </c>
      <c r="CU17" s="19">
        <v>88.6</v>
      </c>
      <c r="CV17" s="19">
        <v>91.64</v>
      </c>
      <c r="CW17" s="19">
        <v>50</v>
      </c>
      <c r="CX17" s="19">
        <v>60</v>
      </c>
      <c r="CY17" s="19">
        <v>72.16</v>
      </c>
      <c r="CZ17" s="19"/>
      <c r="DA17" s="19">
        <v>5.0999999999999996</v>
      </c>
      <c r="DB17" s="19">
        <v>45.5</v>
      </c>
      <c r="DC17" s="19">
        <v>38.14</v>
      </c>
      <c r="DD17" s="19">
        <v>604.14</v>
      </c>
      <c r="DE17" s="19">
        <v>36</v>
      </c>
      <c r="DF17" s="19"/>
      <c r="DG17" s="19"/>
      <c r="DH17" s="19">
        <v>168.45999999999998</v>
      </c>
      <c r="DI17" s="19">
        <v>110.30000000000001</v>
      </c>
      <c r="DJ17" s="19"/>
      <c r="DK17" s="19">
        <v>46.8</v>
      </c>
      <c r="DL17" s="19"/>
      <c r="DM17" s="19"/>
      <c r="DN17" s="19"/>
      <c r="DO17" s="19"/>
      <c r="DP17" s="19">
        <v>36</v>
      </c>
      <c r="DQ17" s="19">
        <v>397.56</v>
      </c>
      <c r="DR17" s="19"/>
      <c r="DS17" s="19"/>
      <c r="DT17" s="19">
        <v>102</v>
      </c>
      <c r="DU17" s="19">
        <v>62</v>
      </c>
      <c r="DV17" s="19">
        <v>102</v>
      </c>
      <c r="DW17" s="19"/>
      <c r="DX17" s="19"/>
      <c r="DY17" s="19"/>
      <c r="DZ17" s="19"/>
      <c r="EA17" s="19"/>
      <c r="EB17" s="19">
        <v>87.14</v>
      </c>
      <c r="EC17" s="19">
        <v>93.2</v>
      </c>
      <c r="ED17" s="19">
        <v>446.34</v>
      </c>
      <c r="EE17" s="19">
        <v>87.14</v>
      </c>
      <c r="EF17" s="19"/>
      <c r="EG17" s="19">
        <v>138.1</v>
      </c>
      <c r="EH17" s="19"/>
      <c r="EI17" s="19"/>
      <c r="EJ17" s="19"/>
      <c r="EK17" s="19"/>
      <c r="EL17" s="19"/>
      <c r="EM17" s="19"/>
      <c r="EN17" s="19"/>
      <c r="EO17" s="19"/>
      <c r="EP17" s="19"/>
      <c r="EQ17" s="19">
        <v>225.24</v>
      </c>
      <c r="ER17" s="19"/>
      <c r="ES17" s="19"/>
      <c r="ET17" s="19"/>
      <c r="EU17" s="19"/>
      <c r="EV17" s="19">
        <v>220.59</v>
      </c>
      <c r="EW17" s="19"/>
      <c r="EX17" s="19"/>
      <c r="EY17" s="19"/>
      <c r="EZ17" s="19"/>
      <c r="FA17" s="19"/>
      <c r="FB17" s="19"/>
      <c r="FC17" s="19"/>
      <c r="FD17" s="19">
        <v>220.59</v>
      </c>
      <c r="FE17" s="19"/>
      <c r="FF17" s="19"/>
      <c r="FG17" s="19">
        <v>87.22</v>
      </c>
      <c r="FH17" s="19"/>
      <c r="FI17" s="19"/>
      <c r="FJ17" s="19"/>
      <c r="FK17" s="19"/>
      <c r="FL17" s="19"/>
      <c r="FM17" s="19"/>
      <c r="FN17" s="19"/>
      <c r="FO17" s="19"/>
      <c r="FP17" s="19"/>
      <c r="FQ17" s="19">
        <v>87.22</v>
      </c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>
        <v>0</v>
      </c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>
        <f t="shared" si="12"/>
        <v>0</v>
      </c>
    </row>
    <row r="18" spans="1:199" outlineLevel="1" x14ac:dyDescent="0.3">
      <c r="A18" s="21"/>
      <c r="B18" s="17" t="s">
        <v>33</v>
      </c>
      <c r="C18" s="17" t="s">
        <v>28</v>
      </c>
      <c r="D18" s="18" t="s">
        <v>19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>
        <v>0</v>
      </c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>
        <v>0</v>
      </c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>
        <v>0</v>
      </c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>
        <v>0</v>
      </c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>
        <v>0</v>
      </c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>
        <v>0</v>
      </c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>
        <v>0</v>
      </c>
      <c r="CR18" s="19"/>
      <c r="CS18" s="19">
        <v>23.86</v>
      </c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>
        <v>23.86</v>
      </c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>
        <v>3.4</v>
      </c>
      <c r="DP18" s="19"/>
      <c r="DQ18" s="19">
        <v>3.4</v>
      </c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>
        <v>0</v>
      </c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>
        <v>0</v>
      </c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>
        <v>0</v>
      </c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>
        <v>0</v>
      </c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>
        <v>0</v>
      </c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>
        <f t="shared" si="12"/>
        <v>0</v>
      </c>
    </row>
    <row r="19" spans="1:199" outlineLevel="1" x14ac:dyDescent="0.3">
      <c r="A19" s="21"/>
      <c r="B19" s="17" t="s">
        <v>34</v>
      </c>
      <c r="C19" s="17" t="s">
        <v>30</v>
      </c>
      <c r="D19" s="18" t="s">
        <v>35</v>
      </c>
      <c r="E19" s="18"/>
      <c r="F19" s="18"/>
      <c r="G19" s="18">
        <v>102</v>
      </c>
      <c r="H19" s="20">
        <v>12.8</v>
      </c>
      <c r="I19" s="18">
        <v>138</v>
      </c>
      <c r="J19" s="20">
        <v>23.65</v>
      </c>
      <c r="K19" s="18">
        <v>12</v>
      </c>
      <c r="L19" s="18">
        <v>13</v>
      </c>
      <c r="M19" s="18">
        <v>418</v>
      </c>
      <c r="N19" s="18"/>
      <c r="O19" s="18"/>
      <c r="P19" s="18"/>
      <c r="Q19" s="19">
        <v>719.45</v>
      </c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>
        <v>0</v>
      </c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>
        <v>0</v>
      </c>
      <c r="AR19" s="19">
        <v>17.8</v>
      </c>
      <c r="AS19" s="19">
        <v>2.02</v>
      </c>
      <c r="AT19" s="19"/>
      <c r="AU19" s="19"/>
      <c r="AV19" s="19"/>
      <c r="AW19" s="19">
        <v>51.06</v>
      </c>
      <c r="AX19" s="19">
        <v>73.424999999999997</v>
      </c>
      <c r="AY19" s="19">
        <v>12</v>
      </c>
      <c r="AZ19" s="19"/>
      <c r="BA19" s="19"/>
      <c r="BB19" s="19"/>
      <c r="BC19" s="19"/>
      <c r="BD19" s="19">
        <v>156.30500000000001</v>
      </c>
      <c r="BE19" s="19">
        <v>5.96</v>
      </c>
      <c r="BF19" s="19">
        <v>21.8</v>
      </c>
      <c r="BG19" s="19"/>
      <c r="BH19" s="19"/>
      <c r="BI19" s="19"/>
      <c r="BJ19" s="19">
        <v>2.8</v>
      </c>
      <c r="BK19" s="19">
        <v>140</v>
      </c>
      <c r="BL19" s="19">
        <v>36.86</v>
      </c>
      <c r="BM19" s="19"/>
      <c r="BN19" s="19"/>
      <c r="BO19" s="19"/>
      <c r="BP19" s="19"/>
      <c r="BQ19" s="19">
        <v>207.42000000000002</v>
      </c>
      <c r="BR19" s="19">
        <v>27.3</v>
      </c>
      <c r="BS19" s="19"/>
      <c r="BT19" s="19">
        <v>5.62</v>
      </c>
      <c r="BU19" s="19">
        <v>57.47</v>
      </c>
      <c r="BV19" s="19">
        <v>35.06</v>
      </c>
      <c r="BW19" s="19"/>
      <c r="BX19" s="19"/>
      <c r="BY19" s="19"/>
      <c r="BZ19" s="19"/>
      <c r="CA19" s="19"/>
      <c r="CB19" s="19"/>
      <c r="CC19" s="19"/>
      <c r="CD19" s="19">
        <v>125.45</v>
      </c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>
        <v>0</v>
      </c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>
        <v>0</v>
      </c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>
        <v>0</v>
      </c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>
        <v>0</v>
      </c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>
        <v>0</v>
      </c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>
        <v>0</v>
      </c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>
        <v>0</v>
      </c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>
        <v>0</v>
      </c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>
        <f t="shared" si="12"/>
        <v>0</v>
      </c>
    </row>
    <row r="20" spans="1:199" outlineLevel="1" x14ac:dyDescent="0.3">
      <c r="B20" s="17" t="s">
        <v>36</v>
      </c>
      <c r="C20" s="17" t="s">
        <v>30</v>
      </c>
      <c r="D20" s="18" t="s">
        <v>35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9">
        <v>0</v>
      </c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>
        <v>0</v>
      </c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>
        <v>0</v>
      </c>
      <c r="AR20" s="19">
        <v>19</v>
      </c>
      <c r="AS20" s="19"/>
      <c r="AT20" s="19">
        <v>13.48</v>
      </c>
      <c r="AU20" s="19">
        <v>4.5</v>
      </c>
      <c r="AV20" s="19">
        <v>125.2</v>
      </c>
      <c r="AW20" s="19">
        <v>41.1</v>
      </c>
      <c r="AX20" s="19">
        <v>8.52</v>
      </c>
      <c r="AY20" s="19">
        <v>46.7</v>
      </c>
      <c r="AZ20" s="19">
        <v>32.03</v>
      </c>
      <c r="BA20" s="19">
        <v>10.199999999999999</v>
      </c>
      <c r="BB20" s="19">
        <v>9.9</v>
      </c>
      <c r="BC20" s="19">
        <v>24.300000000000004</v>
      </c>
      <c r="BD20" s="19">
        <v>334.92999999999995</v>
      </c>
      <c r="BE20" s="19"/>
      <c r="BF20" s="19"/>
      <c r="BG20" s="19"/>
      <c r="BH20" s="19"/>
      <c r="BI20" s="19"/>
      <c r="BJ20" s="19"/>
      <c r="BK20" s="19">
        <v>3.78</v>
      </c>
      <c r="BL20" s="19"/>
      <c r="BM20" s="19"/>
      <c r="BN20" s="19"/>
      <c r="BO20" s="19"/>
      <c r="BP20" s="19"/>
      <c r="BQ20" s="19">
        <v>3.78</v>
      </c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>
        <v>0</v>
      </c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>
        <v>0</v>
      </c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>
        <v>0</v>
      </c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>
        <v>0</v>
      </c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>
        <v>0</v>
      </c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>
        <v>0</v>
      </c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>
        <v>0</v>
      </c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>
        <v>0</v>
      </c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>
        <v>0</v>
      </c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>
        <f t="shared" si="12"/>
        <v>0</v>
      </c>
    </row>
    <row r="21" spans="1:199" outlineLevel="1" x14ac:dyDescent="0.3">
      <c r="B21" s="17" t="s">
        <v>37</v>
      </c>
      <c r="C21" s="17" t="s">
        <v>30</v>
      </c>
      <c r="D21" s="18" t="s">
        <v>35</v>
      </c>
      <c r="E21" s="18"/>
      <c r="F21" s="20">
        <v>156.6</v>
      </c>
      <c r="G21" s="20">
        <v>166.66</v>
      </c>
      <c r="H21" s="20">
        <v>123</v>
      </c>
      <c r="I21" s="20">
        <v>385.74</v>
      </c>
      <c r="J21" s="20">
        <v>49.879999999999995</v>
      </c>
      <c r="K21" s="20">
        <v>107.36</v>
      </c>
      <c r="L21" s="20">
        <v>672.48</v>
      </c>
      <c r="M21" s="20">
        <v>153.06</v>
      </c>
      <c r="N21" s="20">
        <v>57.050000000000004</v>
      </c>
      <c r="O21" s="20">
        <v>46.61</v>
      </c>
      <c r="P21" s="20">
        <v>71.89</v>
      </c>
      <c r="Q21" s="19">
        <v>1990.33</v>
      </c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>
        <v>0</v>
      </c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>
        <v>0</v>
      </c>
      <c r="AR21" s="19">
        <v>138</v>
      </c>
      <c r="AS21" s="19">
        <v>1.8</v>
      </c>
      <c r="AT21" s="19">
        <v>5.7</v>
      </c>
      <c r="AU21" s="19">
        <v>3.3</v>
      </c>
      <c r="AV21" s="19">
        <v>37.799999999999997</v>
      </c>
      <c r="AW21" s="19">
        <v>40.5</v>
      </c>
      <c r="AX21" s="19">
        <v>5.7</v>
      </c>
      <c r="AY21" s="19"/>
      <c r="AZ21" s="19">
        <v>121.83</v>
      </c>
      <c r="BA21" s="19"/>
      <c r="BB21" s="19"/>
      <c r="BC21" s="19"/>
      <c r="BD21" s="19">
        <v>354.63</v>
      </c>
      <c r="BE21" s="19">
        <v>30.06</v>
      </c>
      <c r="BF21" s="19">
        <v>101.66</v>
      </c>
      <c r="BG21" s="19">
        <v>153.142</v>
      </c>
      <c r="BH21" s="19">
        <v>152.20000000000002</v>
      </c>
      <c r="BI21" s="19">
        <v>147.16</v>
      </c>
      <c r="BJ21" s="19">
        <v>50.4</v>
      </c>
      <c r="BK21" s="19">
        <v>61.8</v>
      </c>
      <c r="BL21" s="19">
        <v>86.36</v>
      </c>
      <c r="BM21" s="19"/>
      <c r="BN21" s="19"/>
      <c r="BO21" s="19"/>
      <c r="BP21" s="19"/>
      <c r="BQ21" s="19">
        <v>782.78199999999993</v>
      </c>
      <c r="BR21" s="19">
        <v>59.8</v>
      </c>
      <c r="BS21" s="19">
        <v>549.12</v>
      </c>
      <c r="BT21" s="19">
        <v>568.34</v>
      </c>
      <c r="BU21" s="19">
        <v>154.97</v>
      </c>
      <c r="BV21" s="19">
        <v>916.61999999999989</v>
      </c>
      <c r="BW21" s="19">
        <v>622.03</v>
      </c>
      <c r="BX21" s="19"/>
      <c r="BY21" s="19"/>
      <c r="BZ21" s="19"/>
      <c r="CA21" s="19"/>
      <c r="CB21" s="19"/>
      <c r="CC21" s="19"/>
      <c r="CD21" s="19">
        <v>2870.88</v>
      </c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>
        <v>0</v>
      </c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>
        <v>0</v>
      </c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>
        <v>0</v>
      </c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>
        <v>0</v>
      </c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>
        <v>0</v>
      </c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>
        <v>0</v>
      </c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>
        <v>0</v>
      </c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>
        <v>0</v>
      </c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>
        <f t="shared" si="12"/>
        <v>0</v>
      </c>
    </row>
    <row r="22" spans="1:199" outlineLevel="1" x14ac:dyDescent="0.3">
      <c r="B22" s="17" t="s">
        <v>38</v>
      </c>
      <c r="C22" s="17" t="s">
        <v>30</v>
      </c>
      <c r="D22" s="1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>
        <v>0</v>
      </c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>
        <v>0</v>
      </c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>
        <v>0</v>
      </c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>
        <v>0</v>
      </c>
      <c r="BE22" s="19"/>
      <c r="BF22" s="19"/>
      <c r="BG22" s="19"/>
      <c r="BH22" s="19"/>
      <c r="BI22" s="19">
        <v>192.65</v>
      </c>
      <c r="BJ22" s="19">
        <v>59.33</v>
      </c>
      <c r="BK22" s="19">
        <v>54.2</v>
      </c>
      <c r="BL22" s="19">
        <v>24.51</v>
      </c>
      <c r="BM22" s="19"/>
      <c r="BN22" s="19"/>
      <c r="BO22" s="19"/>
      <c r="BP22" s="19"/>
      <c r="BQ22" s="19">
        <v>330.69</v>
      </c>
      <c r="BR22" s="19">
        <v>221.03</v>
      </c>
      <c r="BS22" s="19">
        <v>185.53000000000003</v>
      </c>
      <c r="BT22" s="19">
        <v>76.52000000000001</v>
      </c>
      <c r="BU22" s="19">
        <v>85.64</v>
      </c>
      <c r="BV22" s="19">
        <v>42.11</v>
      </c>
      <c r="BW22" s="19">
        <v>2.74</v>
      </c>
      <c r="BX22" s="19">
        <v>11.943</v>
      </c>
      <c r="BY22" s="19">
        <v>104.66</v>
      </c>
      <c r="BZ22" s="19">
        <v>2.4550000000000001</v>
      </c>
      <c r="CA22" s="19">
        <v>3.66</v>
      </c>
      <c r="CB22" s="19">
        <v>125.31</v>
      </c>
      <c r="CC22" s="19"/>
      <c r="CD22" s="19">
        <v>861.59799999999996</v>
      </c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>
        <v>0</v>
      </c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>
        <v>0</v>
      </c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>
        <v>0</v>
      </c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>
        <v>0</v>
      </c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>
        <v>0</v>
      </c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>
        <v>0</v>
      </c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>
        <v>0</v>
      </c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>
        <v>0</v>
      </c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>
        <f t="shared" si="12"/>
        <v>0</v>
      </c>
    </row>
    <row r="23" spans="1:199" outlineLevel="1" x14ac:dyDescent="0.3">
      <c r="B23" s="17" t="s">
        <v>39</v>
      </c>
      <c r="C23" s="17" t="s">
        <v>30</v>
      </c>
      <c r="D23" s="18" t="s">
        <v>35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9">
        <v>0</v>
      </c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>
        <v>0</v>
      </c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>
        <v>0</v>
      </c>
      <c r="AR23" s="19">
        <v>19</v>
      </c>
      <c r="AS23" s="19"/>
      <c r="AT23" s="19">
        <v>13.48</v>
      </c>
      <c r="AU23" s="19">
        <v>4.5</v>
      </c>
      <c r="AV23" s="19">
        <v>125.2</v>
      </c>
      <c r="AW23" s="19">
        <v>41.1</v>
      </c>
      <c r="AX23" s="19">
        <v>8.52</v>
      </c>
      <c r="AY23" s="19">
        <v>46.7</v>
      </c>
      <c r="AZ23" s="19">
        <v>32.03</v>
      </c>
      <c r="BA23" s="19">
        <v>10.199999999999999</v>
      </c>
      <c r="BB23" s="19">
        <v>9.9</v>
      </c>
      <c r="BC23" s="19">
        <v>24.300000000000004</v>
      </c>
      <c r="BD23" s="19">
        <v>334.92999999999995</v>
      </c>
      <c r="BE23" s="19">
        <v>16.5</v>
      </c>
      <c r="BF23" s="19">
        <v>8.5</v>
      </c>
      <c r="BG23" s="19"/>
      <c r="BH23" s="19"/>
      <c r="BI23" s="19"/>
      <c r="BJ23" s="19">
        <v>11.600000000000001</v>
      </c>
      <c r="BK23" s="19">
        <v>16.8</v>
      </c>
      <c r="BL23" s="19">
        <v>15.1</v>
      </c>
      <c r="BM23" s="19"/>
      <c r="BN23" s="19"/>
      <c r="BO23" s="19"/>
      <c r="BP23" s="19"/>
      <c r="BQ23" s="19">
        <v>68.5</v>
      </c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>
        <v>0</v>
      </c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>
        <v>0</v>
      </c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>
        <v>0</v>
      </c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>
        <v>0</v>
      </c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>
        <v>0</v>
      </c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>
        <v>0</v>
      </c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>
        <v>0</v>
      </c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>
        <v>0</v>
      </c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>
        <v>0</v>
      </c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>
        <f t="shared" si="12"/>
        <v>0</v>
      </c>
    </row>
    <row r="24" spans="1:199" outlineLevel="1" x14ac:dyDescent="0.3">
      <c r="B24" s="17" t="s">
        <v>67</v>
      </c>
      <c r="C24" s="17" t="s">
        <v>32</v>
      </c>
      <c r="D24" s="18" t="s">
        <v>35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9">
        <v>0</v>
      </c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>
        <v>0</v>
      </c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>
        <v>0</v>
      </c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>
        <v>0</v>
      </c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>
        <v>0</v>
      </c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>
        <v>0</v>
      </c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>
        <v>0</v>
      </c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>
        <v>0</v>
      </c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>
        <v>0</v>
      </c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>
        <v>0</v>
      </c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>
        <v>0</v>
      </c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>
        <v>0</v>
      </c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>
        <v>0</v>
      </c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>
        <v>0</v>
      </c>
      <c r="GE24" s="19"/>
      <c r="GF24" s="19"/>
      <c r="GG24" s="19"/>
      <c r="GH24" s="19"/>
      <c r="GI24" s="19"/>
      <c r="GJ24" s="19"/>
      <c r="GK24" s="19">
        <v>220.46044000000001</v>
      </c>
      <c r="GL24" s="19">
        <v>46</v>
      </c>
      <c r="GM24" s="19">
        <v>15.85</v>
      </c>
      <c r="GN24" s="19"/>
      <c r="GO24" s="19">
        <v>46.7</v>
      </c>
      <c r="GP24" s="19">
        <v>109.69</v>
      </c>
      <c r="GQ24" s="19">
        <f t="shared" si="12"/>
        <v>438.70044000000001</v>
      </c>
    </row>
    <row r="25" spans="1:199" outlineLevel="1" x14ac:dyDescent="0.3">
      <c r="B25" s="17" t="s">
        <v>40</v>
      </c>
      <c r="C25" s="17" t="s">
        <v>28</v>
      </c>
      <c r="D25" s="18" t="s">
        <v>35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9">
        <v>0</v>
      </c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>
        <v>0</v>
      </c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>
        <v>0</v>
      </c>
      <c r="AR25" s="19"/>
      <c r="AS25" s="19"/>
      <c r="AT25" s="19"/>
      <c r="AU25" s="19"/>
      <c r="AV25" s="19"/>
      <c r="AW25" s="19"/>
      <c r="AX25" s="19">
        <v>5.41</v>
      </c>
      <c r="AY25" s="19"/>
      <c r="AZ25" s="19">
        <v>152.13999999999999</v>
      </c>
      <c r="BA25" s="19"/>
      <c r="BB25" s="19">
        <v>185.29999999999998</v>
      </c>
      <c r="BC25" s="19"/>
      <c r="BD25" s="19">
        <v>342.84999999999997</v>
      </c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>
        <v>0</v>
      </c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>
        <v>0</v>
      </c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>
        <v>0</v>
      </c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>
        <v>0</v>
      </c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>
        <v>0</v>
      </c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>
        <v>0</v>
      </c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>
        <v>0</v>
      </c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>
        <v>0</v>
      </c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>
        <v>0</v>
      </c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>
        <v>0</v>
      </c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>
        <f t="shared" si="12"/>
        <v>0</v>
      </c>
    </row>
    <row r="26" spans="1:199" x14ac:dyDescent="0.3">
      <c r="B26" s="23" t="s">
        <v>41</v>
      </c>
      <c r="ET26" s="1"/>
    </row>
    <row r="27" spans="1:199" x14ac:dyDescent="0.3">
      <c r="B27" s="23" t="s">
        <v>42</v>
      </c>
    </row>
  </sheetData>
  <mergeCells count="2">
    <mergeCell ref="B2:GQ2"/>
    <mergeCell ref="B4:GQ4"/>
  </mergeCells>
  <pageMargins left="0.7" right="0.7" top="0.75" bottom="0.75" header="0.3" footer="0.3"/>
  <pageSetup paperSize="9" orientation="portrait" r:id="rId1"/>
  <ignoredErrors>
    <ignoredError sqref="GQ25 GQ10:GQ13 GQ15:GQ24" formulaRange="1"/>
    <ignoredError sqref="GQ1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F9E37-FDCF-49DE-96A8-6B5EA0559BE9}">
  <dimension ref="B2:GQ146"/>
  <sheetViews>
    <sheetView showGridLines="0" topLeftCell="B1" zoomScaleNormal="100" zoomScaleSheetLayoutView="100" workbookViewId="0">
      <selection activeCell="D13" sqref="D13"/>
    </sheetView>
  </sheetViews>
  <sheetFormatPr baseColWidth="10" defaultRowHeight="11.4" outlineLevelCol="1" x14ac:dyDescent="0.2"/>
  <cols>
    <col min="1" max="1" width="3.21875" style="24" customWidth="1"/>
    <col min="2" max="2" width="51.77734375" style="25" customWidth="1"/>
    <col min="3" max="3" width="8.77734375" style="25" customWidth="1"/>
    <col min="4" max="4" width="17" style="25" customWidth="1"/>
    <col min="5" max="16" width="16.77734375" style="25" hidden="1" customWidth="1" outlineLevel="1"/>
    <col min="17" max="17" width="12.77734375" style="26" customWidth="1" collapsed="1"/>
    <col min="18" max="29" width="12.77734375" style="26" hidden="1" customWidth="1" outlineLevel="1"/>
    <col min="30" max="30" width="12.77734375" style="27" customWidth="1" collapsed="1"/>
    <col min="31" max="42" width="12.77734375" style="27" hidden="1" customWidth="1" outlineLevel="1"/>
    <col min="43" max="43" width="12.77734375" style="28" customWidth="1" collapsed="1"/>
    <col min="44" max="55" width="12.77734375" style="28" hidden="1" customWidth="1" outlineLevel="1"/>
    <col min="56" max="56" width="12.77734375" style="28" customWidth="1" collapsed="1"/>
    <col min="57" max="68" width="12.77734375" style="28" hidden="1" customWidth="1" outlineLevel="1"/>
    <col min="69" max="69" width="12.77734375" style="29" customWidth="1" collapsed="1"/>
    <col min="70" max="81" width="12.77734375" style="29" hidden="1" customWidth="1" outlineLevel="1"/>
    <col min="82" max="82" width="12.77734375" style="24" customWidth="1" collapsed="1"/>
    <col min="83" max="94" width="12.77734375" style="24" hidden="1" customWidth="1" outlineLevel="1"/>
    <col min="95" max="95" width="12.77734375" style="24" customWidth="1" collapsed="1"/>
    <col min="96" max="107" width="12.77734375" style="24" hidden="1" customWidth="1" outlineLevel="1"/>
    <col min="108" max="108" width="11.44140625" style="24" customWidth="1" collapsed="1"/>
    <col min="109" max="120" width="11.44140625" style="24" hidden="1" customWidth="1" outlineLevel="1"/>
    <col min="121" max="121" width="11.44140625" style="24" customWidth="1" collapsed="1"/>
    <col min="122" max="133" width="11.44140625" style="24" hidden="1" customWidth="1" outlineLevel="1"/>
    <col min="134" max="134" width="10.88671875" style="24" customWidth="1" collapsed="1"/>
    <col min="135" max="146" width="10.88671875" style="24" hidden="1" customWidth="1" outlineLevel="1"/>
    <col min="147" max="147" width="11.5546875" style="24" customWidth="1" collapsed="1"/>
    <col min="148" max="148" width="11.33203125" style="24" hidden="1" customWidth="1" outlineLevel="1"/>
    <col min="149" max="159" width="10.88671875" style="24" hidden="1" customWidth="1" outlineLevel="1"/>
    <col min="160" max="160" width="11.5546875" style="24" customWidth="1" collapsed="1"/>
    <col min="161" max="172" width="10.88671875" style="24" hidden="1" customWidth="1" outlineLevel="1"/>
    <col min="173" max="173" width="11.5546875" style="24" customWidth="1" collapsed="1"/>
    <col min="174" max="185" width="10.88671875" style="24" hidden="1" customWidth="1" outlineLevel="1"/>
    <col min="186" max="186" width="11.5546875" style="24" customWidth="1" collapsed="1"/>
    <col min="187" max="198" width="0" style="24" hidden="1" customWidth="1" outlineLevel="1"/>
    <col min="199" max="199" width="10.88671875" style="24" collapsed="1"/>
    <col min="200" max="389" width="10.88671875" style="24"/>
    <col min="390" max="390" width="60.44140625" style="24" customWidth="1"/>
    <col min="391" max="391" width="8.77734375" style="24" customWidth="1"/>
    <col min="392" max="392" width="16.77734375" style="24" customWidth="1"/>
    <col min="393" max="399" width="12.77734375" style="24" customWidth="1"/>
    <col min="400" max="400" width="10.88671875" style="24"/>
    <col min="401" max="401" width="17.5546875" style="24" bestFit="1" customWidth="1"/>
    <col min="402" max="403" width="10.88671875" style="24"/>
    <col min="404" max="404" width="17.44140625" style="24" bestFit="1" customWidth="1"/>
    <col min="405" max="645" width="10.88671875" style="24"/>
    <col min="646" max="646" width="60.44140625" style="24" customWidth="1"/>
    <col min="647" max="647" width="8.77734375" style="24" customWidth="1"/>
    <col min="648" max="648" width="16.77734375" style="24" customWidth="1"/>
    <col min="649" max="655" width="12.77734375" style="24" customWidth="1"/>
    <col min="656" max="656" width="10.88671875" style="24"/>
    <col min="657" max="657" width="17.5546875" style="24" bestFit="1" customWidth="1"/>
    <col min="658" max="659" width="10.88671875" style="24"/>
    <col min="660" max="660" width="17.44140625" style="24" bestFit="1" customWidth="1"/>
    <col min="661" max="901" width="10.88671875" style="24"/>
    <col min="902" max="902" width="60.44140625" style="24" customWidth="1"/>
    <col min="903" max="903" width="8.77734375" style="24" customWidth="1"/>
    <col min="904" max="904" width="16.77734375" style="24" customWidth="1"/>
    <col min="905" max="911" width="12.77734375" style="24" customWidth="1"/>
    <col min="912" max="912" width="10.88671875" style="24"/>
    <col min="913" max="913" width="17.5546875" style="24" bestFit="1" customWidth="1"/>
    <col min="914" max="915" width="10.88671875" style="24"/>
    <col min="916" max="916" width="17.44140625" style="24" bestFit="1" customWidth="1"/>
    <col min="917" max="1157" width="10.88671875" style="24"/>
    <col min="1158" max="1158" width="60.44140625" style="24" customWidth="1"/>
    <col min="1159" max="1159" width="8.77734375" style="24" customWidth="1"/>
    <col min="1160" max="1160" width="16.77734375" style="24" customWidth="1"/>
    <col min="1161" max="1167" width="12.77734375" style="24" customWidth="1"/>
    <col min="1168" max="1168" width="10.88671875" style="24"/>
    <col min="1169" max="1169" width="17.5546875" style="24" bestFit="1" customWidth="1"/>
    <col min="1170" max="1171" width="10.88671875" style="24"/>
    <col min="1172" max="1172" width="17.44140625" style="24" bestFit="1" customWidth="1"/>
    <col min="1173" max="1413" width="10.88671875" style="24"/>
    <col min="1414" max="1414" width="60.44140625" style="24" customWidth="1"/>
    <col min="1415" max="1415" width="8.77734375" style="24" customWidth="1"/>
    <col min="1416" max="1416" width="16.77734375" style="24" customWidth="1"/>
    <col min="1417" max="1423" width="12.77734375" style="24" customWidth="1"/>
    <col min="1424" max="1424" width="10.88671875" style="24"/>
    <col min="1425" max="1425" width="17.5546875" style="24" bestFit="1" customWidth="1"/>
    <col min="1426" max="1427" width="10.88671875" style="24"/>
    <col min="1428" max="1428" width="17.44140625" style="24" bestFit="1" customWidth="1"/>
    <col min="1429" max="1669" width="10.88671875" style="24"/>
    <col min="1670" max="1670" width="60.44140625" style="24" customWidth="1"/>
    <col min="1671" max="1671" width="8.77734375" style="24" customWidth="1"/>
    <col min="1672" max="1672" width="16.77734375" style="24" customWidth="1"/>
    <col min="1673" max="1679" width="12.77734375" style="24" customWidth="1"/>
    <col min="1680" max="1680" width="10.88671875" style="24"/>
    <col min="1681" max="1681" width="17.5546875" style="24" bestFit="1" customWidth="1"/>
    <col min="1682" max="1683" width="10.88671875" style="24"/>
    <col min="1684" max="1684" width="17.44140625" style="24" bestFit="1" customWidth="1"/>
    <col min="1685" max="1925" width="10.88671875" style="24"/>
    <col min="1926" max="1926" width="60.44140625" style="24" customWidth="1"/>
    <col min="1927" max="1927" width="8.77734375" style="24" customWidth="1"/>
    <col min="1928" max="1928" width="16.77734375" style="24" customWidth="1"/>
    <col min="1929" max="1935" width="12.77734375" style="24" customWidth="1"/>
    <col min="1936" max="1936" width="10.88671875" style="24"/>
    <col min="1937" max="1937" width="17.5546875" style="24" bestFit="1" customWidth="1"/>
    <col min="1938" max="1939" width="10.88671875" style="24"/>
    <col min="1940" max="1940" width="17.44140625" style="24" bestFit="1" customWidth="1"/>
    <col min="1941" max="2181" width="10.88671875" style="24"/>
    <col min="2182" max="2182" width="60.44140625" style="24" customWidth="1"/>
    <col min="2183" max="2183" width="8.77734375" style="24" customWidth="1"/>
    <col min="2184" max="2184" width="16.77734375" style="24" customWidth="1"/>
    <col min="2185" max="2191" width="12.77734375" style="24" customWidth="1"/>
    <col min="2192" max="2192" width="10.88671875" style="24"/>
    <col min="2193" max="2193" width="17.5546875" style="24" bestFit="1" customWidth="1"/>
    <col min="2194" max="2195" width="10.88671875" style="24"/>
    <col min="2196" max="2196" width="17.44140625" style="24" bestFit="1" customWidth="1"/>
    <col min="2197" max="2437" width="10.88671875" style="24"/>
    <col min="2438" max="2438" width="60.44140625" style="24" customWidth="1"/>
    <col min="2439" max="2439" width="8.77734375" style="24" customWidth="1"/>
    <col min="2440" max="2440" width="16.77734375" style="24" customWidth="1"/>
    <col min="2441" max="2447" width="12.77734375" style="24" customWidth="1"/>
    <col min="2448" max="2448" width="10.88671875" style="24"/>
    <col min="2449" max="2449" width="17.5546875" style="24" bestFit="1" customWidth="1"/>
    <col min="2450" max="2451" width="10.88671875" style="24"/>
    <col min="2452" max="2452" width="17.44140625" style="24" bestFit="1" customWidth="1"/>
    <col min="2453" max="2693" width="10.88671875" style="24"/>
    <col min="2694" max="2694" width="60.44140625" style="24" customWidth="1"/>
    <col min="2695" max="2695" width="8.77734375" style="24" customWidth="1"/>
    <col min="2696" max="2696" width="16.77734375" style="24" customWidth="1"/>
    <col min="2697" max="2703" width="12.77734375" style="24" customWidth="1"/>
    <col min="2704" max="2704" width="10.88671875" style="24"/>
    <col min="2705" max="2705" width="17.5546875" style="24" bestFit="1" customWidth="1"/>
    <col min="2706" max="2707" width="10.88671875" style="24"/>
    <col min="2708" max="2708" width="17.44140625" style="24" bestFit="1" customWidth="1"/>
    <col min="2709" max="2949" width="10.88671875" style="24"/>
    <col min="2950" max="2950" width="60.44140625" style="24" customWidth="1"/>
    <col min="2951" max="2951" width="8.77734375" style="24" customWidth="1"/>
    <col min="2952" max="2952" width="16.77734375" style="24" customWidth="1"/>
    <col min="2953" max="2959" width="12.77734375" style="24" customWidth="1"/>
    <col min="2960" max="2960" width="10.88671875" style="24"/>
    <col min="2961" max="2961" width="17.5546875" style="24" bestFit="1" customWidth="1"/>
    <col min="2962" max="2963" width="10.88671875" style="24"/>
    <col min="2964" max="2964" width="17.44140625" style="24" bestFit="1" customWidth="1"/>
    <col min="2965" max="3205" width="10.88671875" style="24"/>
    <col min="3206" max="3206" width="60.44140625" style="24" customWidth="1"/>
    <col min="3207" max="3207" width="8.77734375" style="24" customWidth="1"/>
    <col min="3208" max="3208" width="16.77734375" style="24" customWidth="1"/>
    <col min="3209" max="3215" width="12.77734375" style="24" customWidth="1"/>
    <col min="3216" max="3216" width="10.88671875" style="24"/>
    <col min="3217" max="3217" width="17.5546875" style="24" bestFit="1" customWidth="1"/>
    <col min="3218" max="3219" width="10.88671875" style="24"/>
    <col min="3220" max="3220" width="17.44140625" style="24" bestFit="1" customWidth="1"/>
    <col min="3221" max="3461" width="10.88671875" style="24"/>
    <col min="3462" max="3462" width="60.44140625" style="24" customWidth="1"/>
    <col min="3463" max="3463" width="8.77734375" style="24" customWidth="1"/>
    <col min="3464" max="3464" width="16.77734375" style="24" customWidth="1"/>
    <col min="3465" max="3471" width="12.77734375" style="24" customWidth="1"/>
    <col min="3472" max="3472" width="10.88671875" style="24"/>
    <col min="3473" max="3473" width="17.5546875" style="24" bestFit="1" customWidth="1"/>
    <col min="3474" max="3475" width="10.88671875" style="24"/>
    <col min="3476" max="3476" width="17.44140625" style="24" bestFit="1" customWidth="1"/>
    <col min="3477" max="3717" width="10.88671875" style="24"/>
    <col min="3718" max="3718" width="60.44140625" style="24" customWidth="1"/>
    <col min="3719" max="3719" width="8.77734375" style="24" customWidth="1"/>
    <col min="3720" max="3720" width="16.77734375" style="24" customWidth="1"/>
    <col min="3721" max="3727" width="12.77734375" style="24" customWidth="1"/>
    <col min="3728" max="3728" width="10.88671875" style="24"/>
    <col min="3729" max="3729" width="17.5546875" style="24" bestFit="1" customWidth="1"/>
    <col min="3730" max="3731" width="10.88671875" style="24"/>
    <col min="3732" max="3732" width="17.44140625" style="24" bestFit="1" customWidth="1"/>
    <col min="3733" max="3973" width="10.88671875" style="24"/>
    <col min="3974" max="3974" width="60.44140625" style="24" customWidth="1"/>
    <col min="3975" max="3975" width="8.77734375" style="24" customWidth="1"/>
    <col min="3976" max="3976" width="16.77734375" style="24" customWidth="1"/>
    <col min="3977" max="3983" width="12.77734375" style="24" customWidth="1"/>
    <col min="3984" max="3984" width="10.88671875" style="24"/>
    <col min="3985" max="3985" width="17.5546875" style="24" bestFit="1" customWidth="1"/>
    <col min="3986" max="3987" width="10.88671875" style="24"/>
    <col min="3988" max="3988" width="17.44140625" style="24" bestFit="1" customWidth="1"/>
    <col min="3989" max="4229" width="10.88671875" style="24"/>
    <col min="4230" max="4230" width="60.44140625" style="24" customWidth="1"/>
    <col min="4231" max="4231" width="8.77734375" style="24" customWidth="1"/>
    <col min="4232" max="4232" width="16.77734375" style="24" customWidth="1"/>
    <col min="4233" max="4239" width="12.77734375" style="24" customWidth="1"/>
    <col min="4240" max="4240" width="10.88671875" style="24"/>
    <col min="4241" max="4241" width="17.5546875" style="24" bestFit="1" customWidth="1"/>
    <col min="4242" max="4243" width="10.88671875" style="24"/>
    <col min="4244" max="4244" width="17.44140625" style="24" bestFit="1" customWidth="1"/>
    <col min="4245" max="4485" width="10.88671875" style="24"/>
    <col min="4486" max="4486" width="60.44140625" style="24" customWidth="1"/>
    <col min="4487" max="4487" width="8.77734375" style="24" customWidth="1"/>
    <col min="4488" max="4488" width="16.77734375" style="24" customWidth="1"/>
    <col min="4489" max="4495" width="12.77734375" style="24" customWidth="1"/>
    <col min="4496" max="4496" width="10.88671875" style="24"/>
    <col min="4497" max="4497" width="17.5546875" style="24" bestFit="1" customWidth="1"/>
    <col min="4498" max="4499" width="10.88671875" style="24"/>
    <col min="4500" max="4500" width="17.44140625" style="24" bestFit="1" customWidth="1"/>
    <col min="4501" max="4741" width="10.88671875" style="24"/>
    <col min="4742" max="4742" width="60.44140625" style="24" customWidth="1"/>
    <col min="4743" max="4743" width="8.77734375" style="24" customWidth="1"/>
    <col min="4744" max="4744" width="16.77734375" style="24" customWidth="1"/>
    <col min="4745" max="4751" width="12.77734375" style="24" customWidth="1"/>
    <col min="4752" max="4752" width="10.88671875" style="24"/>
    <col min="4753" max="4753" width="17.5546875" style="24" bestFit="1" customWidth="1"/>
    <col min="4754" max="4755" width="10.88671875" style="24"/>
    <col min="4756" max="4756" width="17.44140625" style="24" bestFit="1" customWidth="1"/>
    <col min="4757" max="4997" width="10.88671875" style="24"/>
    <col min="4998" max="4998" width="60.44140625" style="24" customWidth="1"/>
    <col min="4999" max="4999" width="8.77734375" style="24" customWidth="1"/>
    <col min="5000" max="5000" width="16.77734375" style="24" customWidth="1"/>
    <col min="5001" max="5007" width="12.77734375" style="24" customWidth="1"/>
    <col min="5008" max="5008" width="10.88671875" style="24"/>
    <col min="5009" max="5009" width="17.5546875" style="24" bestFit="1" customWidth="1"/>
    <col min="5010" max="5011" width="10.88671875" style="24"/>
    <col min="5012" max="5012" width="17.44140625" style="24" bestFit="1" customWidth="1"/>
    <col min="5013" max="5253" width="10.88671875" style="24"/>
    <col min="5254" max="5254" width="60.44140625" style="24" customWidth="1"/>
    <col min="5255" max="5255" width="8.77734375" style="24" customWidth="1"/>
    <col min="5256" max="5256" width="16.77734375" style="24" customWidth="1"/>
    <col min="5257" max="5263" width="12.77734375" style="24" customWidth="1"/>
    <col min="5264" max="5264" width="10.88671875" style="24"/>
    <col min="5265" max="5265" width="17.5546875" style="24" bestFit="1" customWidth="1"/>
    <col min="5266" max="5267" width="10.88671875" style="24"/>
    <col min="5268" max="5268" width="17.44140625" style="24" bestFit="1" customWidth="1"/>
    <col min="5269" max="5509" width="10.88671875" style="24"/>
    <col min="5510" max="5510" width="60.44140625" style="24" customWidth="1"/>
    <col min="5511" max="5511" width="8.77734375" style="24" customWidth="1"/>
    <col min="5512" max="5512" width="16.77734375" style="24" customWidth="1"/>
    <col min="5513" max="5519" width="12.77734375" style="24" customWidth="1"/>
    <col min="5520" max="5520" width="10.88671875" style="24"/>
    <col min="5521" max="5521" width="17.5546875" style="24" bestFit="1" customWidth="1"/>
    <col min="5522" max="5523" width="10.88671875" style="24"/>
    <col min="5524" max="5524" width="17.44140625" style="24" bestFit="1" customWidth="1"/>
    <col min="5525" max="5765" width="10.88671875" style="24"/>
    <col min="5766" max="5766" width="60.44140625" style="24" customWidth="1"/>
    <col min="5767" max="5767" width="8.77734375" style="24" customWidth="1"/>
    <col min="5768" max="5768" width="16.77734375" style="24" customWidth="1"/>
    <col min="5769" max="5775" width="12.77734375" style="24" customWidth="1"/>
    <col min="5776" max="5776" width="10.88671875" style="24"/>
    <col min="5777" max="5777" width="17.5546875" style="24" bestFit="1" customWidth="1"/>
    <col min="5778" max="5779" width="10.88671875" style="24"/>
    <col min="5780" max="5780" width="17.44140625" style="24" bestFit="1" customWidth="1"/>
    <col min="5781" max="6021" width="10.88671875" style="24"/>
    <col min="6022" max="6022" width="60.44140625" style="24" customWidth="1"/>
    <col min="6023" max="6023" width="8.77734375" style="24" customWidth="1"/>
    <col min="6024" max="6024" width="16.77734375" style="24" customWidth="1"/>
    <col min="6025" max="6031" width="12.77734375" style="24" customWidth="1"/>
    <col min="6032" max="6032" width="10.88671875" style="24"/>
    <col min="6033" max="6033" width="17.5546875" style="24" bestFit="1" customWidth="1"/>
    <col min="6034" max="6035" width="10.88671875" style="24"/>
    <col min="6036" max="6036" width="17.44140625" style="24" bestFit="1" customWidth="1"/>
    <col min="6037" max="6277" width="10.88671875" style="24"/>
    <col min="6278" max="6278" width="60.44140625" style="24" customWidth="1"/>
    <col min="6279" max="6279" width="8.77734375" style="24" customWidth="1"/>
    <col min="6280" max="6280" width="16.77734375" style="24" customWidth="1"/>
    <col min="6281" max="6287" width="12.77734375" style="24" customWidth="1"/>
    <col min="6288" max="6288" width="10.88671875" style="24"/>
    <col min="6289" max="6289" width="17.5546875" style="24" bestFit="1" customWidth="1"/>
    <col min="6290" max="6291" width="10.88671875" style="24"/>
    <col min="6292" max="6292" width="17.44140625" style="24" bestFit="1" customWidth="1"/>
    <col min="6293" max="6533" width="10.88671875" style="24"/>
    <col min="6534" max="6534" width="60.44140625" style="24" customWidth="1"/>
    <col min="6535" max="6535" width="8.77734375" style="24" customWidth="1"/>
    <col min="6536" max="6536" width="16.77734375" style="24" customWidth="1"/>
    <col min="6537" max="6543" width="12.77734375" style="24" customWidth="1"/>
    <col min="6544" max="6544" width="10.88671875" style="24"/>
    <col min="6545" max="6545" width="17.5546875" style="24" bestFit="1" customWidth="1"/>
    <col min="6546" max="6547" width="10.88671875" style="24"/>
    <col min="6548" max="6548" width="17.44140625" style="24" bestFit="1" customWidth="1"/>
    <col min="6549" max="6789" width="10.88671875" style="24"/>
    <col min="6790" max="6790" width="60.44140625" style="24" customWidth="1"/>
    <col min="6791" max="6791" width="8.77734375" style="24" customWidth="1"/>
    <col min="6792" max="6792" width="16.77734375" style="24" customWidth="1"/>
    <col min="6793" max="6799" width="12.77734375" style="24" customWidth="1"/>
    <col min="6800" max="6800" width="10.88671875" style="24"/>
    <col min="6801" max="6801" width="17.5546875" style="24" bestFit="1" customWidth="1"/>
    <col min="6802" max="6803" width="10.88671875" style="24"/>
    <col min="6804" max="6804" width="17.44140625" style="24" bestFit="1" customWidth="1"/>
    <col min="6805" max="7045" width="10.88671875" style="24"/>
    <col min="7046" max="7046" width="60.44140625" style="24" customWidth="1"/>
    <col min="7047" max="7047" width="8.77734375" style="24" customWidth="1"/>
    <col min="7048" max="7048" width="16.77734375" style="24" customWidth="1"/>
    <col min="7049" max="7055" width="12.77734375" style="24" customWidth="1"/>
    <col min="7056" max="7056" width="10.88671875" style="24"/>
    <col min="7057" max="7057" width="17.5546875" style="24" bestFit="1" customWidth="1"/>
    <col min="7058" max="7059" width="10.88671875" style="24"/>
    <col min="7060" max="7060" width="17.44140625" style="24" bestFit="1" customWidth="1"/>
    <col min="7061" max="7301" width="10.88671875" style="24"/>
    <col min="7302" max="7302" width="60.44140625" style="24" customWidth="1"/>
    <col min="7303" max="7303" width="8.77734375" style="24" customWidth="1"/>
    <col min="7304" max="7304" width="16.77734375" style="24" customWidth="1"/>
    <col min="7305" max="7311" width="12.77734375" style="24" customWidth="1"/>
    <col min="7312" max="7312" width="10.88671875" style="24"/>
    <col min="7313" max="7313" width="17.5546875" style="24" bestFit="1" customWidth="1"/>
    <col min="7314" max="7315" width="10.88671875" style="24"/>
    <col min="7316" max="7316" width="17.44140625" style="24" bestFit="1" customWidth="1"/>
    <col min="7317" max="7557" width="10.88671875" style="24"/>
    <col min="7558" max="7558" width="60.44140625" style="24" customWidth="1"/>
    <col min="7559" max="7559" width="8.77734375" style="24" customWidth="1"/>
    <col min="7560" max="7560" width="16.77734375" style="24" customWidth="1"/>
    <col min="7561" max="7567" width="12.77734375" style="24" customWidth="1"/>
    <col min="7568" max="7568" width="10.88671875" style="24"/>
    <col min="7569" max="7569" width="17.5546875" style="24" bestFit="1" customWidth="1"/>
    <col min="7570" max="7571" width="10.88671875" style="24"/>
    <col min="7572" max="7572" width="17.44140625" style="24" bestFit="1" customWidth="1"/>
    <col min="7573" max="7813" width="10.88671875" style="24"/>
    <col min="7814" max="7814" width="60.44140625" style="24" customWidth="1"/>
    <col min="7815" max="7815" width="8.77734375" style="24" customWidth="1"/>
    <col min="7816" max="7816" width="16.77734375" style="24" customWidth="1"/>
    <col min="7817" max="7823" width="12.77734375" style="24" customWidth="1"/>
    <col min="7824" max="7824" width="10.88671875" style="24"/>
    <col min="7825" max="7825" width="17.5546875" style="24" bestFit="1" customWidth="1"/>
    <col min="7826" max="7827" width="10.88671875" style="24"/>
    <col min="7828" max="7828" width="17.44140625" style="24" bestFit="1" customWidth="1"/>
    <col min="7829" max="8069" width="10.88671875" style="24"/>
    <col min="8070" max="8070" width="60.44140625" style="24" customWidth="1"/>
    <col min="8071" max="8071" width="8.77734375" style="24" customWidth="1"/>
    <col min="8072" max="8072" width="16.77734375" style="24" customWidth="1"/>
    <col min="8073" max="8079" width="12.77734375" style="24" customWidth="1"/>
    <col min="8080" max="8080" width="10.88671875" style="24"/>
    <col min="8081" max="8081" width="17.5546875" style="24" bestFit="1" customWidth="1"/>
    <col min="8082" max="8083" width="10.88671875" style="24"/>
    <col min="8084" max="8084" width="17.44140625" style="24" bestFit="1" customWidth="1"/>
    <col min="8085" max="8325" width="10.88671875" style="24"/>
    <col min="8326" max="8326" width="60.44140625" style="24" customWidth="1"/>
    <col min="8327" max="8327" width="8.77734375" style="24" customWidth="1"/>
    <col min="8328" max="8328" width="16.77734375" style="24" customWidth="1"/>
    <col min="8329" max="8335" width="12.77734375" style="24" customWidth="1"/>
    <col min="8336" max="8336" width="10.88671875" style="24"/>
    <col min="8337" max="8337" width="17.5546875" style="24" bestFit="1" customWidth="1"/>
    <col min="8338" max="8339" width="10.88671875" style="24"/>
    <col min="8340" max="8340" width="17.44140625" style="24" bestFit="1" customWidth="1"/>
    <col min="8341" max="8581" width="10.88671875" style="24"/>
    <col min="8582" max="8582" width="60.44140625" style="24" customWidth="1"/>
    <col min="8583" max="8583" width="8.77734375" style="24" customWidth="1"/>
    <col min="8584" max="8584" width="16.77734375" style="24" customWidth="1"/>
    <col min="8585" max="8591" width="12.77734375" style="24" customWidth="1"/>
    <col min="8592" max="8592" width="10.88671875" style="24"/>
    <col min="8593" max="8593" width="17.5546875" style="24" bestFit="1" customWidth="1"/>
    <col min="8594" max="8595" width="10.88671875" style="24"/>
    <col min="8596" max="8596" width="17.44140625" style="24" bestFit="1" customWidth="1"/>
    <col min="8597" max="8837" width="10.88671875" style="24"/>
    <col min="8838" max="8838" width="60.44140625" style="24" customWidth="1"/>
    <col min="8839" max="8839" width="8.77734375" style="24" customWidth="1"/>
    <col min="8840" max="8840" width="16.77734375" style="24" customWidth="1"/>
    <col min="8841" max="8847" width="12.77734375" style="24" customWidth="1"/>
    <col min="8848" max="8848" width="10.88671875" style="24"/>
    <col min="8849" max="8849" width="17.5546875" style="24" bestFit="1" customWidth="1"/>
    <col min="8850" max="8851" width="10.88671875" style="24"/>
    <col min="8852" max="8852" width="17.44140625" style="24" bestFit="1" customWidth="1"/>
    <col min="8853" max="9093" width="10.88671875" style="24"/>
    <col min="9094" max="9094" width="60.44140625" style="24" customWidth="1"/>
    <col min="9095" max="9095" width="8.77734375" style="24" customWidth="1"/>
    <col min="9096" max="9096" width="16.77734375" style="24" customWidth="1"/>
    <col min="9097" max="9103" width="12.77734375" style="24" customWidth="1"/>
    <col min="9104" max="9104" width="10.88671875" style="24"/>
    <col min="9105" max="9105" width="17.5546875" style="24" bestFit="1" customWidth="1"/>
    <col min="9106" max="9107" width="10.88671875" style="24"/>
    <col min="9108" max="9108" width="17.44140625" style="24" bestFit="1" customWidth="1"/>
    <col min="9109" max="9349" width="10.88671875" style="24"/>
    <col min="9350" max="9350" width="60.44140625" style="24" customWidth="1"/>
    <col min="9351" max="9351" width="8.77734375" style="24" customWidth="1"/>
    <col min="9352" max="9352" width="16.77734375" style="24" customWidth="1"/>
    <col min="9353" max="9359" width="12.77734375" style="24" customWidth="1"/>
    <col min="9360" max="9360" width="10.88671875" style="24"/>
    <col min="9361" max="9361" width="17.5546875" style="24" bestFit="1" customWidth="1"/>
    <col min="9362" max="9363" width="10.88671875" style="24"/>
    <col min="9364" max="9364" width="17.44140625" style="24" bestFit="1" customWidth="1"/>
    <col min="9365" max="9605" width="10.88671875" style="24"/>
    <col min="9606" max="9606" width="60.44140625" style="24" customWidth="1"/>
    <col min="9607" max="9607" width="8.77734375" style="24" customWidth="1"/>
    <col min="9608" max="9608" width="16.77734375" style="24" customWidth="1"/>
    <col min="9609" max="9615" width="12.77734375" style="24" customWidth="1"/>
    <col min="9616" max="9616" width="10.88671875" style="24"/>
    <col min="9617" max="9617" width="17.5546875" style="24" bestFit="1" customWidth="1"/>
    <col min="9618" max="9619" width="10.88671875" style="24"/>
    <col min="9620" max="9620" width="17.44140625" style="24" bestFit="1" customWidth="1"/>
    <col min="9621" max="9861" width="10.88671875" style="24"/>
    <col min="9862" max="9862" width="60.44140625" style="24" customWidth="1"/>
    <col min="9863" max="9863" width="8.77734375" style="24" customWidth="1"/>
    <col min="9864" max="9864" width="16.77734375" style="24" customWidth="1"/>
    <col min="9865" max="9871" width="12.77734375" style="24" customWidth="1"/>
    <col min="9872" max="9872" width="10.88671875" style="24"/>
    <col min="9873" max="9873" width="17.5546875" style="24" bestFit="1" customWidth="1"/>
    <col min="9874" max="9875" width="10.88671875" style="24"/>
    <col min="9876" max="9876" width="17.44140625" style="24" bestFit="1" customWidth="1"/>
    <col min="9877" max="10117" width="10.88671875" style="24"/>
    <col min="10118" max="10118" width="60.44140625" style="24" customWidth="1"/>
    <col min="10119" max="10119" width="8.77734375" style="24" customWidth="1"/>
    <col min="10120" max="10120" width="16.77734375" style="24" customWidth="1"/>
    <col min="10121" max="10127" width="12.77734375" style="24" customWidth="1"/>
    <col min="10128" max="10128" width="10.88671875" style="24"/>
    <col min="10129" max="10129" width="17.5546875" style="24" bestFit="1" customWidth="1"/>
    <col min="10130" max="10131" width="10.88671875" style="24"/>
    <col min="10132" max="10132" width="17.44140625" style="24" bestFit="1" customWidth="1"/>
    <col min="10133" max="10373" width="10.88671875" style="24"/>
    <col min="10374" max="10374" width="60.44140625" style="24" customWidth="1"/>
    <col min="10375" max="10375" width="8.77734375" style="24" customWidth="1"/>
    <col min="10376" max="10376" width="16.77734375" style="24" customWidth="1"/>
    <col min="10377" max="10383" width="12.77734375" style="24" customWidth="1"/>
    <col min="10384" max="10384" width="10.88671875" style="24"/>
    <col min="10385" max="10385" width="17.5546875" style="24" bestFit="1" customWidth="1"/>
    <col min="10386" max="10387" width="10.88671875" style="24"/>
    <col min="10388" max="10388" width="17.44140625" style="24" bestFit="1" customWidth="1"/>
    <col min="10389" max="10629" width="10.88671875" style="24"/>
    <col min="10630" max="10630" width="60.44140625" style="24" customWidth="1"/>
    <col min="10631" max="10631" width="8.77734375" style="24" customWidth="1"/>
    <col min="10632" max="10632" width="16.77734375" style="24" customWidth="1"/>
    <col min="10633" max="10639" width="12.77734375" style="24" customWidth="1"/>
    <col min="10640" max="10640" width="10.88671875" style="24"/>
    <col min="10641" max="10641" width="17.5546875" style="24" bestFit="1" customWidth="1"/>
    <col min="10642" max="10643" width="10.88671875" style="24"/>
    <col min="10644" max="10644" width="17.44140625" style="24" bestFit="1" customWidth="1"/>
    <col min="10645" max="10885" width="10.88671875" style="24"/>
    <col min="10886" max="10886" width="60.44140625" style="24" customWidth="1"/>
    <col min="10887" max="10887" width="8.77734375" style="24" customWidth="1"/>
    <col min="10888" max="10888" width="16.77734375" style="24" customWidth="1"/>
    <col min="10889" max="10895" width="12.77734375" style="24" customWidth="1"/>
    <col min="10896" max="10896" width="10.88671875" style="24"/>
    <col min="10897" max="10897" width="17.5546875" style="24" bestFit="1" customWidth="1"/>
    <col min="10898" max="10899" width="10.88671875" style="24"/>
    <col min="10900" max="10900" width="17.44140625" style="24" bestFit="1" customWidth="1"/>
    <col min="10901" max="11141" width="10.88671875" style="24"/>
    <col min="11142" max="11142" width="60.44140625" style="24" customWidth="1"/>
    <col min="11143" max="11143" width="8.77734375" style="24" customWidth="1"/>
    <col min="11144" max="11144" width="16.77734375" style="24" customWidth="1"/>
    <col min="11145" max="11151" width="12.77734375" style="24" customWidth="1"/>
    <col min="11152" max="11152" width="10.88671875" style="24"/>
    <col min="11153" max="11153" width="17.5546875" style="24" bestFit="1" customWidth="1"/>
    <col min="11154" max="11155" width="10.88671875" style="24"/>
    <col min="11156" max="11156" width="17.44140625" style="24" bestFit="1" customWidth="1"/>
    <col min="11157" max="11397" width="10.88671875" style="24"/>
    <col min="11398" max="11398" width="60.44140625" style="24" customWidth="1"/>
    <col min="11399" max="11399" width="8.77734375" style="24" customWidth="1"/>
    <col min="11400" max="11400" width="16.77734375" style="24" customWidth="1"/>
    <col min="11401" max="11407" width="12.77734375" style="24" customWidth="1"/>
    <col min="11408" max="11408" width="10.88671875" style="24"/>
    <col min="11409" max="11409" width="17.5546875" style="24" bestFit="1" customWidth="1"/>
    <col min="11410" max="11411" width="10.88671875" style="24"/>
    <col min="11412" max="11412" width="17.44140625" style="24" bestFit="1" customWidth="1"/>
    <col min="11413" max="11653" width="10.88671875" style="24"/>
    <col min="11654" max="11654" width="60.44140625" style="24" customWidth="1"/>
    <col min="11655" max="11655" width="8.77734375" style="24" customWidth="1"/>
    <col min="11656" max="11656" width="16.77734375" style="24" customWidth="1"/>
    <col min="11657" max="11663" width="12.77734375" style="24" customWidth="1"/>
    <col min="11664" max="11664" width="10.88671875" style="24"/>
    <col min="11665" max="11665" width="17.5546875" style="24" bestFit="1" customWidth="1"/>
    <col min="11666" max="11667" width="10.88671875" style="24"/>
    <col min="11668" max="11668" width="17.44140625" style="24" bestFit="1" customWidth="1"/>
    <col min="11669" max="11909" width="10.88671875" style="24"/>
    <col min="11910" max="11910" width="60.44140625" style="24" customWidth="1"/>
    <col min="11911" max="11911" width="8.77734375" style="24" customWidth="1"/>
    <col min="11912" max="11912" width="16.77734375" style="24" customWidth="1"/>
    <col min="11913" max="11919" width="12.77734375" style="24" customWidth="1"/>
    <col min="11920" max="11920" width="10.88671875" style="24"/>
    <col min="11921" max="11921" width="17.5546875" style="24" bestFit="1" customWidth="1"/>
    <col min="11922" max="11923" width="10.88671875" style="24"/>
    <col min="11924" max="11924" width="17.44140625" style="24" bestFit="1" customWidth="1"/>
    <col min="11925" max="12165" width="10.88671875" style="24"/>
    <col min="12166" max="12166" width="60.44140625" style="24" customWidth="1"/>
    <col min="12167" max="12167" width="8.77734375" style="24" customWidth="1"/>
    <col min="12168" max="12168" width="16.77734375" style="24" customWidth="1"/>
    <col min="12169" max="12175" width="12.77734375" style="24" customWidth="1"/>
    <col min="12176" max="12176" width="10.88671875" style="24"/>
    <col min="12177" max="12177" width="17.5546875" style="24" bestFit="1" customWidth="1"/>
    <col min="12178" max="12179" width="10.88671875" style="24"/>
    <col min="12180" max="12180" width="17.44140625" style="24" bestFit="1" customWidth="1"/>
    <col min="12181" max="12421" width="10.88671875" style="24"/>
    <col min="12422" max="12422" width="60.44140625" style="24" customWidth="1"/>
    <col min="12423" max="12423" width="8.77734375" style="24" customWidth="1"/>
    <col min="12424" max="12424" width="16.77734375" style="24" customWidth="1"/>
    <col min="12425" max="12431" width="12.77734375" style="24" customWidth="1"/>
    <col min="12432" max="12432" width="10.88671875" style="24"/>
    <col min="12433" max="12433" width="17.5546875" style="24" bestFit="1" customWidth="1"/>
    <col min="12434" max="12435" width="10.88671875" style="24"/>
    <col min="12436" max="12436" width="17.44140625" style="24" bestFit="1" customWidth="1"/>
    <col min="12437" max="12677" width="10.88671875" style="24"/>
    <col min="12678" max="12678" width="60.44140625" style="24" customWidth="1"/>
    <col min="12679" max="12679" width="8.77734375" style="24" customWidth="1"/>
    <col min="12680" max="12680" width="16.77734375" style="24" customWidth="1"/>
    <col min="12681" max="12687" width="12.77734375" style="24" customWidth="1"/>
    <col min="12688" max="12688" width="10.88671875" style="24"/>
    <col min="12689" max="12689" width="17.5546875" style="24" bestFit="1" customWidth="1"/>
    <col min="12690" max="12691" width="10.88671875" style="24"/>
    <col min="12692" max="12692" width="17.44140625" style="24" bestFit="1" customWidth="1"/>
    <col min="12693" max="12933" width="10.88671875" style="24"/>
    <col min="12934" max="12934" width="60.44140625" style="24" customWidth="1"/>
    <col min="12935" max="12935" width="8.77734375" style="24" customWidth="1"/>
    <col min="12936" max="12936" width="16.77734375" style="24" customWidth="1"/>
    <col min="12937" max="12943" width="12.77734375" style="24" customWidth="1"/>
    <col min="12944" max="12944" width="10.88671875" style="24"/>
    <col min="12945" max="12945" width="17.5546875" style="24" bestFit="1" customWidth="1"/>
    <col min="12946" max="12947" width="10.88671875" style="24"/>
    <col min="12948" max="12948" width="17.44140625" style="24" bestFit="1" customWidth="1"/>
    <col min="12949" max="13189" width="10.88671875" style="24"/>
    <col min="13190" max="13190" width="60.44140625" style="24" customWidth="1"/>
    <col min="13191" max="13191" width="8.77734375" style="24" customWidth="1"/>
    <col min="13192" max="13192" width="16.77734375" style="24" customWidth="1"/>
    <col min="13193" max="13199" width="12.77734375" style="24" customWidth="1"/>
    <col min="13200" max="13200" width="10.88671875" style="24"/>
    <col min="13201" max="13201" width="17.5546875" style="24" bestFit="1" customWidth="1"/>
    <col min="13202" max="13203" width="10.88671875" style="24"/>
    <col min="13204" max="13204" width="17.44140625" style="24" bestFit="1" customWidth="1"/>
    <col min="13205" max="13445" width="10.88671875" style="24"/>
    <col min="13446" max="13446" width="60.44140625" style="24" customWidth="1"/>
    <col min="13447" max="13447" width="8.77734375" style="24" customWidth="1"/>
    <col min="13448" max="13448" width="16.77734375" style="24" customWidth="1"/>
    <col min="13449" max="13455" width="12.77734375" style="24" customWidth="1"/>
    <col min="13456" max="13456" width="10.88671875" style="24"/>
    <col min="13457" max="13457" width="17.5546875" style="24" bestFit="1" customWidth="1"/>
    <col min="13458" max="13459" width="10.88671875" style="24"/>
    <col min="13460" max="13460" width="17.44140625" style="24" bestFit="1" customWidth="1"/>
    <col min="13461" max="13701" width="10.88671875" style="24"/>
    <col min="13702" max="13702" width="60.44140625" style="24" customWidth="1"/>
    <col min="13703" max="13703" width="8.77734375" style="24" customWidth="1"/>
    <col min="13704" max="13704" width="16.77734375" style="24" customWidth="1"/>
    <col min="13705" max="13711" width="12.77734375" style="24" customWidth="1"/>
    <col min="13712" max="13712" width="10.88671875" style="24"/>
    <col min="13713" max="13713" width="17.5546875" style="24" bestFit="1" customWidth="1"/>
    <col min="13714" max="13715" width="10.88671875" style="24"/>
    <col min="13716" max="13716" width="17.44140625" style="24" bestFit="1" customWidth="1"/>
    <col min="13717" max="13957" width="10.88671875" style="24"/>
    <col min="13958" max="13958" width="60.44140625" style="24" customWidth="1"/>
    <col min="13959" max="13959" width="8.77734375" style="24" customWidth="1"/>
    <col min="13960" max="13960" width="16.77734375" style="24" customWidth="1"/>
    <col min="13961" max="13967" width="12.77734375" style="24" customWidth="1"/>
    <col min="13968" max="13968" width="10.88671875" style="24"/>
    <col min="13969" max="13969" width="17.5546875" style="24" bestFit="1" customWidth="1"/>
    <col min="13970" max="13971" width="10.88671875" style="24"/>
    <col min="13972" max="13972" width="17.44140625" style="24" bestFit="1" customWidth="1"/>
    <col min="13973" max="14213" width="10.88671875" style="24"/>
    <col min="14214" max="14214" width="60.44140625" style="24" customWidth="1"/>
    <col min="14215" max="14215" width="8.77734375" style="24" customWidth="1"/>
    <col min="14216" max="14216" width="16.77734375" style="24" customWidth="1"/>
    <col min="14217" max="14223" width="12.77734375" style="24" customWidth="1"/>
    <col min="14224" max="14224" width="10.88671875" style="24"/>
    <col min="14225" max="14225" width="17.5546875" style="24" bestFit="1" customWidth="1"/>
    <col min="14226" max="14227" width="10.88671875" style="24"/>
    <col min="14228" max="14228" width="17.44140625" style="24" bestFit="1" customWidth="1"/>
    <col min="14229" max="14469" width="10.88671875" style="24"/>
    <col min="14470" max="14470" width="60.44140625" style="24" customWidth="1"/>
    <col min="14471" max="14471" width="8.77734375" style="24" customWidth="1"/>
    <col min="14472" max="14472" width="16.77734375" style="24" customWidth="1"/>
    <col min="14473" max="14479" width="12.77734375" style="24" customWidth="1"/>
    <col min="14480" max="14480" width="10.88671875" style="24"/>
    <col min="14481" max="14481" width="17.5546875" style="24" bestFit="1" customWidth="1"/>
    <col min="14482" max="14483" width="10.88671875" style="24"/>
    <col min="14484" max="14484" width="17.44140625" style="24" bestFit="1" customWidth="1"/>
    <col min="14485" max="14725" width="10.88671875" style="24"/>
    <col min="14726" max="14726" width="60.44140625" style="24" customWidth="1"/>
    <col min="14727" max="14727" width="8.77734375" style="24" customWidth="1"/>
    <col min="14728" max="14728" width="16.77734375" style="24" customWidth="1"/>
    <col min="14729" max="14735" width="12.77734375" style="24" customWidth="1"/>
    <col min="14736" max="14736" width="10.88671875" style="24"/>
    <col min="14737" max="14737" width="17.5546875" style="24" bestFit="1" customWidth="1"/>
    <col min="14738" max="14739" width="10.88671875" style="24"/>
    <col min="14740" max="14740" width="17.44140625" style="24" bestFit="1" customWidth="1"/>
    <col min="14741" max="14981" width="10.88671875" style="24"/>
    <col min="14982" max="14982" width="60.44140625" style="24" customWidth="1"/>
    <col min="14983" max="14983" width="8.77734375" style="24" customWidth="1"/>
    <col min="14984" max="14984" width="16.77734375" style="24" customWidth="1"/>
    <col min="14985" max="14991" width="12.77734375" style="24" customWidth="1"/>
    <col min="14992" max="14992" width="10.88671875" style="24"/>
    <col min="14993" max="14993" width="17.5546875" style="24" bestFit="1" customWidth="1"/>
    <col min="14994" max="14995" width="10.88671875" style="24"/>
    <col min="14996" max="14996" width="17.44140625" style="24" bestFit="1" customWidth="1"/>
    <col min="14997" max="15237" width="10.88671875" style="24"/>
    <col min="15238" max="15238" width="60.44140625" style="24" customWidth="1"/>
    <col min="15239" max="15239" width="8.77734375" style="24" customWidth="1"/>
    <col min="15240" max="15240" width="16.77734375" style="24" customWidth="1"/>
    <col min="15241" max="15247" width="12.77734375" style="24" customWidth="1"/>
    <col min="15248" max="15248" width="10.88671875" style="24"/>
    <col min="15249" max="15249" width="17.5546875" style="24" bestFit="1" customWidth="1"/>
    <col min="15250" max="15251" width="10.88671875" style="24"/>
    <col min="15252" max="15252" width="17.44140625" style="24" bestFit="1" customWidth="1"/>
    <col min="15253" max="15493" width="10.88671875" style="24"/>
    <col min="15494" max="15494" width="60.44140625" style="24" customWidth="1"/>
    <col min="15495" max="15495" width="8.77734375" style="24" customWidth="1"/>
    <col min="15496" max="15496" width="16.77734375" style="24" customWidth="1"/>
    <col min="15497" max="15503" width="12.77734375" style="24" customWidth="1"/>
    <col min="15504" max="15504" width="10.88671875" style="24"/>
    <col min="15505" max="15505" width="17.5546875" style="24" bestFit="1" customWidth="1"/>
    <col min="15506" max="15507" width="10.88671875" style="24"/>
    <col min="15508" max="15508" width="17.44140625" style="24" bestFit="1" customWidth="1"/>
    <col min="15509" max="15749" width="10.88671875" style="24"/>
    <col min="15750" max="15750" width="60.44140625" style="24" customWidth="1"/>
    <col min="15751" max="15751" width="8.77734375" style="24" customWidth="1"/>
    <col min="15752" max="15752" width="16.77734375" style="24" customWidth="1"/>
    <col min="15753" max="15759" width="12.77734375" style="24" customWidth="1"/>
    <col min="15760" max="15760" width="10.88671875" style="24"/>
    <col min="15761" max="15761" width="17.5546875" style="24" bestFit="1" customWidth="1"/>
    <col min="15762" max="15763" width="10.88671875" style="24"/>
    <col min="15764" max="15764" width="17.44140625" style="24" bestFit="1" customWidth="1"/>
    <col min="15765" max="16005" width="10.88671875" style="24"/>
    <col min="16006" max="16006" width="60.44140625" style="24" customWidth="1"/>
    <col min="16007" max="16007" width="8.77734375" style="24" customWidth="1"/>
    <col min="16008" max="16008" width="16.77734375" style="24" customWidth="1"/>
    <col min="16009" max="16015" width="12.77734375" style="24" customWidth="1"/>
    <col min="16016" max="16016" width="10.88671875" style="24"/>
    <col min="16017" max="16017" width="17.5546875" style="24" bestFit="1" customWidth="1"/>
    <col min="16018" max="16019" width="10.88671875" style="24"/>
    <col min="16020" max="16020" width="17.44140625" style="24" bestFit="1" customWidth="1"/>
    <col min="16021" max="16261" width="10.88671875" style="24"/>
    <col min="16262" max="16262" width="60.44140625" style="24" customWidth="1"/>
    <col min="16263" max="16263" width="8.77734375" style="24" customWidth="1"/>
    <col min="16264" max="16264" width="16.77734375" style="24" customWidth="1"/>
    <col min="16265" max="16271" width="12.77734375" style="24" customWidth="1"/>
    <col min="16272" max="16272" width="10.88671875" style="24"/>
    <col min="16273" max="16273" width="17.5546875" style="24" bestFit="1" customWidth="1"/>
    <col min="16274" max="16275" width="10.88671875" style="24"/>
    <col min="16276" max="16276" width="17.44140625" style="24" bestFit="1" customWidth="1"/>
    <col min="16277" max="16384" width="10.88671875" style="24"/>
  </cols>
  <sheetData>
    <row r="2" spans="2:199" ht="55.05" customHeight="1" x14ac:dyDescent="0.2">
      <c r="B2" s="84" t="s">
        <v>46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3"/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93"/>
      <c r="CI2" s="93"/>
      <c r="CJ2" s="93"/>
      <c r="CK2" s="93"/>
      <c r="CL2" s="93"/>
      <c r="CM2" s="93"/>
      <c r="CN2" s="93"/>
      <c r="CO2" s="93"/>
      <c r="CP2" s="93"/>
      <c r="CQ2" s="93"/>
      <c r="CR2" s="93"/>
      <c r="CS2" s="93"/>
      <c r="CT2" s="93"/>
      <c r="CU2" s="93"/>
      <c r="CV2" s="93"/>
      <c r="CW2" s="93"/>
      <c r="CX2" s="93"/>
      <c r="CY2" s="93"/>
      <c r="CZ2" s="93"/>
      <c r="DA2" s="93"/>
      <c r="DB2" s="93"/>
      <c r="DC2" s="93"/>
      <c r="DD2" s="93"/>
      <c r="DE2" s="93"/>
      <c r="DF2" s="93"/>
      <c r="DG2" s="93"/>
      <c r="DH2" s="93"/>
      <c r="DI2" s="93"/>
      <c r="DJ2" s="93"/>
      <c r="DK2" s="93"/>
      <c r="DL2" s="93"/>
      <c r="DM2" s="93"/>
      <c r="DN2" s="93"/>
      <c r="DO2" s="93"/>
      <c r="DP2" s="93"/>
      <c r="DQ2" s="93"/>
      <c r="DR2" s="93"/>
      <c r="DS2" s="93"/>
      <c r="DT2" s="93"/>
      <c r="DU2" s="93"/>
      <c r="DV2" s="93"/>
      <c r="DW2" s="93"/>
      <c r="DX2" s="93"/>
      <c r="DY2" s="93"/>
      <c r="DZ2" s="93"/>
      <c r="EA2" s="93"/>
      <c r="EB2" s="93"/>
      <c r="EC2" s="93"/>
      <c r="ED2" s="93"/>
      <c r="EE2" s="93"/>
      <c r="EF2" s="93"/>
      <c r="EG2" s="93"/>
      <c r="EH2" s="93"/>
      <c r="EI2" s="93"/>
      <c r="EJ2" s="93"/>
      <c r="EK2" s="93"/>
      <c r="EL2" s="93"/>
      <c r="EM2" s="93"/>
      <c r="EN2" s="93"/>
      <c r="EO2" s="93"/>
      <c r="EP2" s="93"/>
      <c r="EQ2" s="93"/>
      <c r="ER2" s="93"/>
      <c r="ES2" s="93"/>
      <c r="ET2" s="93"/>
      <c r="EU2" s="93"/>
      <c r="EV2" s="93"/>
      <c r="EW2" s="93"/>
      <c r="EX2" s="93"/>
      <c r="EY2" s="93"/>
      <c r="EZ2" s="93"/>
      <c r="FA2" s="93"/>
      <c r="FB2" s="93"/>
      <c r="FC2" s="93"/>
      <c r="FD2" s="93"/>
      <c r="FE2" s="93"/>
      <c r="FF2" s="93"/>
      <c r="FG2" s="93"/>
      <c r="FH2" s="93"/>
      <c r="FI2" s="93"/>
      <c r="FJ2" s="93"/>
      <c r="FK2" s="93"/>
      <c r="FL2" s="93"/>
      <c r="FM2" s="93"/>
      <c r="FN2" s="93"/>
      <c r="FO2" s="93"/>
      <c r="FP2" s="93"/>
      <c r="FQ2" s="93"/>
      <c r="FR2" s="93"/>
      <c r="FS2" s="93"/>
      <c r="FT2" s="93"/>
      <c r="FU2" s="93"/>
      <c r="FV2" s="93"/>
      <c r="FW2" s="93"/>
      <c r="FX2" s="93"/>
      <c r="FY2" s="93"/>
      <c r="FZ2" s="93"/>
      <c r="GA2" s="93"/>
      <c r="GB2" s="93"/>
      <c r="GC2" s="93"/>
      <c r="GD2" s="93"/>
      <c r="GE2" s="93"/>
      <c r="GF2" s="93"/>
      <c r="GG2" s="93"/>
      <c r="GH2" s="93"/>
      <c r="GI2" s="93"/>
      <c r="GJ2" s="93"/>
      <c r="GK2" s="93"/>
      <c r="GL2" s="93"/>
      <c r="GM2" s="93"/>
      <c r="GN2" s="93"/>
      <c r="GO2" s="93"/>
      <c r="GP2" s="93"/>
      <c r="GQ2" s="93"/>
    </row>
    <row r="3" spans="2:199" ht="8.5500000000000007" customHeight="1" x14ac:dyDescent="0.2"/>
    <row r="4" spans="2:199" ht="55.95" customHeight="1" x14ac:dyDescent="0.2">
      <c r="B4" s="85" t="s">
        <v>69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</row>
    <row r="5" spans="2:199" ht="5.55" customHeight="1" x14ac:dyDescent="0.2"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</row>
    <row r="6" spans="2:199" ht="36" customHeight="1" x14ac:dyDescent="0.2">
      <c r="B6" s="31" t="s">
        <v>47</v>
      </c>
      <c r="C6" s="32" t="s">
        <v>48</v>
      </c>
      <c r="D6" s="32" t="s">
        <v>49</v>
      </c>
      <c r="E6" s="32">
        <v>40179</v>
      </c>
      <c r="F6" s="32">
        <v>40210</v>
      </c>
      <c r="G6" s="32">
        <v>40238</v>
      </c>
      <c r="H6" s="32">
        <v>40269</v>
      </c>
      <c r="I6" s="32">
        <v>40299</v>
      </c>
      <c r="J6" s="32">
        <v>40330</v>
      </c>
      <c r="K6" s="32">
        <v>40360</v>
      </c>
      <c r="L6" s="32">
        <v>40391</v>
      </c>
      <c r="M6" s="32">
        <v>40422</v>
      </c>
      <c r="N6" s="32">
        <v>40452</v>
      </c>
      <c r="O6" s="32">
        <v>40483</v>
      </c>
      <c r="P6" s="32">
        <v>40513</v>
      </c>
      <c r="Q6" s="33" t="s">
        <v>4</v>
      </c>
      <c r="R6" s="32">
        <v>40544</v>
      </c>
      <c r="S6" s="32">
        <v>40575</v>
      </c>
      <c r="T6" s="32">
        <v>40603</v>
      </c>
      <c r="U6" s="32">
        <v>40634</v>
      </c>
      <c r="V6" s="32">
        <v>40664</v>
      </c>
      <c r="W6" s="32">
        <v>40695</v>
      </c>
      <c r="X6" s="32">
        <v>40725</v>
      </c>
      <c r="Y6" s="32">
        <v>40756</v>
      </c>
      <c r="Z6" s="32">
        <v>40787</v>
      </c>
      <c r="AA6" s="32">
        <v>40817</v>
      </c>
      <c r="AB6" s="32">
        <v>40848</v>
      </c>
      <c r="AC6" s="32">
        <v>40878</v>
      </c>
      <c r="AD6" s="33" t="s">
        <v>5</v>
      </c>
      <c r="AE6" s="32">
        <v>40909</v>
      </c>
      <c r="AF6" s="32">
        <v>40940</v>
      </c>
      <c r="AG6" s="32">
        <v>40969</v>
      </c>
      <c r="AH6" s="32">
        <v>41000</v>
      </c>
      <c r="AI6" s="32">
        <v>41030</v>
      </c>
      <c r="AJ6" s="32">
        <v>41061</v>
      </c>
      <c r="AK6" s="32">
        <v>41091</v>
      </c>
      <c r="AL6" s="32">
        <v>41122</v>
      </c>
      <c r="AM6" s="32">
        <v>41153</v>
      </c>
      <c r="AN6" s="32">
        <v>41183</v>
      </c>
      <c r="AO6" s="32">
        <v>41214</v>
      </c>
      <c r="AP6" s="32">
        <v>41244</v>
      </c>
      <c r="AQ6" s="33" t="s">
        <v>6</v>
      </c>
      <c r="AR6" s="32">
        <v>41275</v>
      </c>
      <c r="AS6" s="32">
        <v>41306</v>
      </c>
      <c r="AT6" s="32">
        <v>41334</v>
      </c>
      <c r="AU6" s="32">
        <v>41365</v>
      </c>
      <c r="AV6" s="32">
        <v>41395</v>
      </c>
      <c r="AW6" s="32">
        <v>41426</v>
      </c>
      <c r="AX6" s="32">
        <v>41456</v>
      </c>
      <c r="AY6" s="32">
        <v>41487</v>
      </c>
      <c r="AZ6" s="32">
        <v>41518</v>
      </c>
      <c r="BA6" s="32">
        <v>41548</v>
      </c>
      <c r="BB6" s="32">
        <v>41579</v>
      </c>
      <c r="BC6" s="32">
        <v>41609</v>
      </c>
      <c r="BD6" s="33" t="s">
        <v>7</v>
      </c>
      <c r="BE6" s="32">
        <v>41640</v>
      </c>
      <c r="BF6" s="32">
        <v>41671</v>
      </c>
      <c r="BG6" s="32">
        <v>41699</v>
      </c>
      <c r="BH6" s="32">
        <v>41730</v>
      </c>
      <c r="BI6" s="32">
        <v>41760</v>
      </c>
      <c r="BJ6" s="32">
        <v>41791</v>
      </c>
      <c r="BK6" s="32">
        <v>41821</v>
      </c>
      <c r="BL6" s="32">
        <v>41852</v>
      </c>
      <c r="BM6" s="32">
        <v>41883</v>
      </c>
      <c r="BN6" s="32">
        <v>41913</v>
      </c>
      <c r="BO6" s="32">
        <v>41944</v>
      </c>
      <c r="BP6" s="32">
        <v>41974</v>
      </c>
      <c r="BQ6" s="33" t="s">
        <v>8</v>
      </c>
      <c r="BR6" s="32">
        <v>42005</v>
      </c>
      <c r="BS6" s="32">
        <v>42036</v>
      </c>
      <c r="BT6" s="32">
        <v>42064</v>
      </c>
      <c r="BU6" s="32">
        <v>42095</v>
      </c>
      <c r="BV6" s="32">
        <v>42125</v>
      </c>
      <c r="BW6" s="32">
        <v>42156</v>
      </c>
      <c r="BX6" s="32">
        <v>42186</v>
      </c>
      <c r="BY6" s="32">
        <v>42217</v>
      </c>
      <c r="BZ6" s="32">
        <v>42248</v>
      </c>
      <c r="CA6" s="32">
        <v>42278</v>
      </c>
      <c r="CB6" s="32">
        <v>42309</v>
      </c>
      <c r="CC6" s="32">
        <v>42339</v>
      </c>
      <c r="CD6" s="33" t="s">
        <v>9</v>
      </c>
      <c r="CE6" s="32">
        <v>42370</v>
      </c>
      <c r="CF6" s="32">
        <v>42401</v>
      </c>
      <c r="CG6" s="32">
        <v>42430</v>
      </c>
      <c r="CH6" s="32">
        <v>42461</v>
      </c>
      <c r="CI6" s="32">
        <v>42491</v>
      </c>
      <c r="CJ6" s="32">
        <v>42522</v>
      </c>
      <c r="CK6" s="32">
        <v>42552</v>
      </c>
      <c r="CL6" s="32">
        <v>42583</v>
      </c>
      <c r="CM6" s="32">
        <v>42614</v>
      </c>
      <c r="CN6" s="32">
        <v>42644</v>
      </c>
      <c r="CO6" s="32">
        <v>42675</v>
      </c>
      <c r="CP6" s="32">
        <v>42705</v>
      </c>
      <c r="CQ6" s="33" t="s">
        <v>10</v>
      </c>
      <c r="CR6" s="32">
        <v>42736</v>
      </c>
      <c r="CS6" s="32">
        <v>42767</v>
      </c>
      <c r="CT6" s="32">
        <v>42795</v>
      </c>
      <c r="CU6" s="32">
        <v>42826</v>
      </c>
      <c r="CV6" s="32">
        <v>42856</v>
      </c>
      <c r="CW6" s="32">
        <v>42887</v>
      </c>
      <c r="CX6" s="32">
        <v>42917</v>
      </c>
      <c r="CY6" s="32">
        <v>42948</v>
      </c>
      <c r="CZ6" s="32">
        <v>42979</v>
      </c>
      <c r="DA6" s="32">
        <v>43009</v>
      </c>
      <c r="DB6" s="32">
        <v>43040</v>
      </c>
      <c r="DC6" s="32">
        <v>43070</v>
      </c>
      <c r="DD6" s="33" t="s">
        <v>11</v>
      </c>
      <c r="DE6" s="32">
        <v>43101</v>
      </c>
      <c r="DF6" s="32">
        <v>43132</v>
      </c>
      <c r="DG6" s="32">
        <v>43160</v>
      </c>
      <c r="DH6" s="32">
        <v>43191</v>
      </c>
      <c r="DI6" s="32">
        <v>43221</v>
      </c>
      <c r="DJ6" s="32">
        <v>43252</v>
      </c>
      <c r="DK6" s="32">
        <v>43282</v>
      </c>
      <c r="DL6" s="32">
        <v>43313</v>
      </c>
      <c r="DM6" s="32">
        <v>43344</v>
      </c>
      <c r="DN6" s="32">
        <v>43374</v>
      </c>
      <c r="DO6" s="32">
        <v>43405</v>
      </c>
      <c r="DP6" s="32">
        <v>43435</v>
      </c>
      <c r="DQ6" s="33" t="s">
        <v>12</v>
      </c>
      <c r="DR6" s="32">
        <v>43466</v>
      </c>
      <c r="DS6" s="32">
        <v>43497</v>
      </c>
      <c r="DT6" s="32">
        <v>43525</v>
      </c>
      <c r="DU6" s="32">
        <v>43556</v>
      </c>
      <c r="DV6" s="32">
        <v>43586</v>
      </c>
      <c r="DW6" s="32">
        <v>43617</v>
      </c>
      <c r="DX6" s="32">
        <v>43647</v>
      </c>
      <c r="DY6" s="32">
        <v>43678</v>
      </c>
      <c r="DZ6" s="32">
        <v>43709</v>
      </c>
      <c r="EA6" s="32">
        <v>43739</v>
      </c>
      <c r="EB6" s="32">
        <v>43770</v>
      </c>
      <c r="EC6" s="32">
        <v>43800</v>
      </c>
      <c r="ED6" s="33" t="s">
        <v>13</v>
      </c>
      <c r="EE6" s="32">
        <v>43831</v>
      </c>
      <c r="EF6" s="32">
        <v>43862</v>
      </c>
      <c r="EG6" s="32">
        <v>43891</v>
      </c>
      <c r="EH6" s="32">
        <v>43922</v>
      </c>
      <c r="EI6" s="32">
        <v>43952</v>
      </c>
      <c r="EJ6" s="32">
        <v>43983</v>
      </c>
      <c r="EK6" s="32">
        <v>44013</v>
      </c>
      <c r="EL6" s="32">
        <v>44044</v>
      </c>
      <c r="EM6" s="32">
        <v>44075</v>
      </c>
      <c r="EN6" s="32">
        <v>44105</v>
      </c>
      <c r="EO6" s="32">
        <v>44136</v>
      </c>
      <c r="EP6" s="32">
        <v>44166</v>
      </c>
      <c r="EQ6" s="33" t="s">
        <v>14</v>
      </c>
      <c r="ER6" s="32">
        <v>44197</v>
      </c>
      <c r="ES6" s="32">
        <v>44228</v>
      </c>
      <c r="ET6" s="32">
        <v>44256</v>
      </c>
      <c r="EU6" s="32">
        <v>44287</v>
      </c>
      <c r="EV6" s="32">
        <v>44317</v>
      </c>
      <c r="EW6" s="32">
        <v>44348</v>
      </c>
      <c r="EX6" s="32">
        <v>44378</v>
      </c>
      <c r="EY6" s="32">
        <v>44409</v>
      </c>
      <c r="EZ6" s="32">
        <v>44440</v>
      </c>
      <c r="FA6" s="32">
        <v>44470</v>
      </c>
      <c r="FB6" s="32">
        <v>44501</v>
      </c>
      <c r="FC6" s="32">
        <v>44531</v>
      </c>
      <c r="FD6" s="33" t="s">
        <v>43</v>
      </c>
      <c r="FE6" s="32">
        <v>44562</v>
      </c>
      <c r="FF6" s="32">
        <v>44593</v>
      </c>
      <c r="FG6" s="32">
        <v>44621</v>
      </c>
      <c r="FH6" s="32">
        <v>44652</v>
      </c>
      <c r="FI6" s="32">
        <v>44682</v>
      </c>
      <c r="FJ6" s="32">
        <v>44713</v>
      </c>
      <c r="FK6" s="32">
        <v>44743</v>
      </c>
      <c r="FL6" s="32">
        <v>44774</v>
      </c>
      <c r="FM6" s="32">
        <v>44805</v>
      </c>
      <c r="FN6" s="32">
        <v>44835</v>
      </c>
      <c r="FO6" s="32">
        <v>44866</v>
      </c>
      <c r="FP6" s="32">
        <v>44896</v>
      </c>
      <c r="FQ6" s="33" t="s">
        <v>44</v>
      </c>
      <c r="FR6" s="32">
        <v>44927</v>
      </c>
      <c r="FS6" s="32">
        <v>44958</v>
      </c>
      <c r="FT6" s="32">
        <v>44986</v>
      </c>
      <c r="FU6" s="32">
        <v>45017</v>
      </c>
      <c r="FV6" s="32">
        <v>45047</v>
      </c>
      <c r="FW6" s="32">
        <v>45078</v>
      </c>
      <c r="FX6" s="32">
        <v>45108</v>
      </c>
      <c r="FY6" s="32">
        <v>45139</v>
      </c>
      <c r="FZ6" s="32">
        <v>45170</v>
      </c>
      <c r="GA6" s="32">
        <v>45200</v>
      </c>
      <c r="GB6" s="32">
        <v>45231</v>
      </c>
      <c r="GC6" s="32">
        <v>45261</v>
      </c>
      <c r="GD6" s="33" t="s">
        <v>45</v>
      </c>
      <c r="GE6" s="32">
        <v>45292</v>
      </c>
      <c r="GF6" s="32">
        <v>45323</v>
      </c>
      <c r="GG6" s="32">
        <v>45352</v>
      </c>
      <c r="GH6" s="32">
        <v>45383</v>
      </c>
      <c r="GI6" s="32">
        <v>45413</v>
      </c>
      <c r="GJ6" s="32">
        <v>45444</v>
      </c>
      <c r="GK6" s="32">
        <v>45474</v>
      </c>
      <c r="GL6" s="32">
        <v>45505</v>
      </c>
      <c r="GM6" s="32">
        <v>45536</v>
      </c>
      <c r="GN6" s="32">
        <v>45566</v>
      </c>
      <c r="GO6" s="32">
        <v>45597</v>
      </c>
      <c r="GP6" s="32">
        <v>45627</v>
      </c>
      <c r="GQ6" s="33" t="s">
        <v>66</v>
      </c>
    </row>
    <row r="7" spans="2:199" ht="22.05" customHeight="1" x14ac:dyDescent="0.2">
      <c r="B7" s="34" t="s">
        <v>15</v>
      </c>
      <c r="C7" s="12"/>
      <c r="D7" s="12"/>
      <c r="E7" s="13">
        <f t="shared" ref="E7:AJ7" si="0">+E9+E35</f>
        <v>19942.16</v>
      </c>
      <c r="F7" s="13">
        <f t="shared" si="0"/>
        <v>21597.46</v>
      </c>
      <c r="G7" s="13">
        <f t="shared" si="0"/>
        <v>25260.75</v>
      </c>
      <c r="H7" s="13">
        <f t="shared" si="0"/>
        <v>25401.45</v>
      </c>
      <c r="I7" s="13">
        <f t="shared" si="0"/>
        <v>26942.500000000004</v>
      </c>
      <c r="J7" s="13">
        <f t="shared" si="0"/>
        <v>30232.269999999997</v>
      </c>
      <c r="K7" s="13">
        <f t="shared" si="0"/>
        <v>32385.45</v>
      </c>
      <c r="L7" s="13">
        <f t="shared" si="0"/>
        <v>29520.19</v>
      </c>
      <c r="M7" s="13">
        <f t="shared" si="0"/>
        <v>32321.040000000001</v>
      </c>
      <c r="N7" s="13">
        <f t="shared" si="0"/>
        <v>30288.880000000001</v>
      </c>
      <c r="O7" s="13">
        <f t="shared" si="0"/>
        <v>32773.96</v>
      </c>
      <c r="P7" s="13">
        <f t="shared" si="0"/>
        <v>33667.29</v>
      </c>
      <c r="Q7" s="13">
        <f t="shared" si="0"/>
        <v>340333.4</v>
      </c>
      <c r="R7" s="13">
        <f t="shared" si="0"/>
        <v>21962.84</v>
      </c>
      <c r="S7" s="13">
        <f t="shared" si="0"/>
        <v>23423.89</v>
      </c>
      <c r="T7" s="13">
        <f t="shared" si="0"/>
        <v>28092.780000000002</v>
      </c>
      <c r="U7" s="13">
        <f t="shared" si="0"/>
        <v>32475.56</v>
      </c>
      <c r="V7" s="13">
        <f t="shared" si="0"/>
        <v>31227.16</v>
      </c>
      <c r="W7" s="13">
        <f t="shared" si="0"/>
        <v>28451.387999999995</v>
      </c>
      <c r="X7" s="13">
        <f t="shared" si="0"/>
        <v>33111.90937999999</v>
      </c>
      <c r="Y7" s="13">
        <f t="shared" si="0"/>
        <v>38331.838000000003</v>
      </c>
      <c r="Z7" s="13">
        <f t="shared" si="0"/>
        <v>29246.274999999998</v>
      </c>
      <c r="AA7" s="13">
        <f t="shared" si="0"/>
        <v>35251.047999999995</v>
      </c>
      <c r="AB7" s="13">
        <f t="shared" si="0"/>
        <v>30959.454000000005</v>
      </c>
      <c r="AC7" s="13">
        <f t="shared" si="0"/>
        <v>32428.316000000003</v>
      </c>
      <c r="AD7" s="13">
        <f t="shared" si="0"/>
        <v>364962.45837999991</v>
      </c>
      <c r="AE7" s="13">
        <f t="shared" si="0"/>
        <v>41223.306000000004</v>
      </c>
      <c r="AF7" s="13">
        <f t="shared" si="0"/>
        <v>23387.597000000002</v>
      </c>
      <c r="AG7" s="13">
        <f t="shared" si="0"/>
        <v>49370.31</v>
      </c>
      <c r="AH7" s="13">
        <f t="shared" si="0"/>
        <v>42484.708999999988</v>
      </c>
      <c r="AI7" s="13">
        <f t="shared" si="0"/>
        <v>41055.748</v>
      </c>
      <c r="AJ7" s="13">
        <f t="shared" si="0"/>
        <v>38391.35500000001</v>
      </c>
      <c r="AK7" s="13">
        <f t="shared" ref="AK7:BP7" si="1">+AK9+AK35</f>
        <v>44521.048999999999</v>
      </c>
      <c r="AL7" s="13">
        <f t="shared" si="1"/>
        <v>36873.257999999994</v>
      </c>
      <c r="AM7" s="13">
        <f t="shared" si="1"/>
        <v>35789.773999999998</v>
      </c>
      <c r="AN7" s="13">
        <f t="shared" si="1"/>
        <v>40337.294999999998</v>
      </c>
      <c r="AO7" s="13">
        <f t="shared" si="1"/>
        <v>31664.353000000014</v>
      </c>
      <c r="AP7" s="13">
        <f t="shared" si="1"/>
        <v>40602.226000000017</v>
      </c>
      <c r="AQ7" s="35">
        <f t="shared" si="1"/>
        <v>465700.98</v>
      </c>
      <c r="AR7" s="13">
        <f t="shared" si="1"/>
        <v>26398.111999999997</v>
      </c>
      <c r="AS7" s="13">
        <f t="shared" si="1"/>
        <v>36305.155999999995</v>
      </c>
      <c r="AT7" s="13">
        <f t="shared" si="1"/>
        <v>36406.719000000019</v>
      </c>
      <c r="AU7" s="13">
        <f t="shared" si="1"/>
        <v>36676.960000000014</v>
      </c>
      <c r="AV7" s="13">
        <f t="shared" si="1"/>
        <v>42648.834999999992</v>
      </c>
      <c r="AW7" s="13">
        <f t="shared" si="1"/>
        <v>38160.600999999995</v>
      </c>
      <c r="AX7" s="13">
        <f t="shared" si="1"/>
        <v>39680.32499999999</v>
      </c>
      <c r="AY7" s="13">
        <f t="shared" si="1"/>
        <v>44552.545999999988</v>
      </c>
      <c r="AZ7" s="13">
        <f t="shared" si="1"/>
        <v>41141.695999999982</v>
      </c>
      <c r="BA7" s="13">
        <f t="shared" si="1"/>
        <v>32834.035999999993</v>
      </c>
      <c r="BB7" s="13">
        <f t="shared" si="1"/>
        <v>33741.953999999991</v>
      </c>
      <c r="BC7" s="13">
        <f t="shared" si="1"/>
        <v>32187.008999999998</v>
      </c>
      <c r="BD7" s="35">
        <f t="shared" si="1"/>
        <v>440733.94900000002</v>
      </c>
      <c r="BE7" s="13">
        <f t="shared" si="1"/>
        <v>16103.082999999999</v>
      </c>
      <c r="BF7" s="13">
        <f t="shared" si="1"/>
        <v>29044.642</v>
      </c>
      <c r="BG7" s="13">
        <f t="shared" si="1"/>
        <v>36967.682999999997</v>
      </c>
      <c r="BH7" s="13">
        <f t="shared" si="1"/>
        <v>39773.879999999997</v>
      </c>
      <c r="BI7" s="13">
        <f t="shared" si="1"/>
        <v>33205.657000000007</v>
      </c>
      <c r="BJ7" s="13">
        <f t="shared" si="1"/>
        <v>26872.769000000008</v>
      </c>
      <c r="BK7" s="13">
        <f t="shared" si="1"/>
        <v>30393.228000000006</v>
      </c>
      <c r="BL7" s="13">
        <f t="shared" si="1"/>
        <v>31317.276999999998</v>
      </c>
      <c r="BM7" s="13">
        <f t="shared" si="1"/>
        <v>31312.638000000006</v>
      </c>
      <c r="BN7" s="13">
        <f t="shared" si="1"/>
        <v>27897.064999999999</v>
      </c>
      <c r="BO7" s="13">
        <f t="shared" si="1"/>
        <v>25782.420999999998</v>
      </c>
      <c r="BP7" s="13">
        <f t="shared" si="1"/>
        <v>29262.564000000002</v>
      </c>
      <c r="BQ7" s="35">
        <f t="shared" ref="BQ7:CV7" si="2">+BQ9+BQ35</f>
        <v>357932.90700000001</v>
      </c>
      <c r="BR7" s="13">
        <f t="shared" si="2"/>
        <v>27556.286000000011</v>
      </c>
      <c r="BS7" s="13">
        <f t="shared" si="2"/>
        <v>25691.640000000007</v>
      </c>
      <c r="BT7" s="13">
        <f t="shared" si="2"/>
        <v>34740.869000000013</v>
      </c>
      <c r="BU7" s="13">
        <f t="shared" si="2"/>
        <v>33260.108</v>
      </c>
      <c r="BV7" s="13">
        <f t="shared" si="2"/>
        <v>26008.731</v>
      </c>
      <c r="BW7" s="13">
        <f t="shared" si="2"/>
        <v>37659.694999999992</v>
      </c>
      <c r="BX7" s="13">
        <f t="shared" si="2"/>
        <v>37151.528999999988</v>
      </c>
      <c r="BY7" s="13">
        <f t="shared" si="2"/>
        <v>29432.154000000002</v>
      </c>
      <c r="BZ7" s="13">
        <f t="shared" si="2"/>
        <v>32399.246000000006</v>
      </c>
      <c r="CA7" s="13">
        <f t="shared" si="2"/>
        <v>25155.668000000001</v>
      </c>
      <c r="CB7" s="13">
        <f t="shared" si="2"/>
        <v>25274.595999999994</v>
      </c>
      <c r="CC7" s="13">
        <f t="shared" si="2"/>
        <v>26466.738999999998</v>
      </c>
      <c r="CD7" s="13">
        <f t="shared" si="2"/>
        <v>360797.26100000006</v>
      </c>
      <c r="CE7" s="13">
        <f t="shared" si="2"/>
        <v>14108.627000000002</v>
      </c>
      <c r="CF7" s="13">
        <f t="shared" si="2"/>
        <v>21833.952999999998</v>
      </c>
      <c r="CG7" s="13">
        <f t="shared" si="2"/>
        <v>29813.701000000001</v>
      </c>
      <c r="CH7" s="13">
        <f t="shared" si="2"/>
        <v>20370.367999999999</v>
      </c>
      <c r="CI7" s="13">
        <f t="shared" si="2"/>
        <v>27250.300999999999</v>
      </c>
      <c r="CJ7" s="13">
        <f t="shared" si="2"/>
        <v>20104.360999999997</v>
      </c>
      <c r="CK7" s="13">
        <f t="shared" si="2"/>
        <v>35117.613138461536</v>
      </c>
      <c r="CL7" s="13">
        <f t="shared" si="2"/>
        <v>30561.275000000005</v>
      </c>
      <c r="CM7" s="13">
        <f t="shared" si="2"/>
        <v>23806.280999999999</v>
      </c>
      <c r="CN7" s="13">
        <f t="shared" si="2"/>
        <v>26827.061999999998</v>
      </c>
      <c r="CO7" s="13">
        <f t="shared" si="2"/>
        <v>27691.574000000001</v>
      </c>
      <c r="CP7" s="13">
        <f t="shared" si="2"/>
        <v>33598.375</v>
      </c>
      <c r="CQ7" s="13">
        <f t="shared" si="2"/>
        <v>311083.49113846163</v>
      </c>
      <c r="CR7" s="13">
        <f t="shared" si="2"/>
        <v>19670.622999999996</v>
      </c>
      <c r="CS7" s="13">
        <f t="shared" si="2"/>
        <v>23212.507000000001</v>
      </c>
      <c r="CT7" s="13">
        <f t="shared" si="2"/>
        <v>35478.735000000001</v>
      </c>
      <c r="CU7" s="13">
        <f t="shared" si="2"/>
        <v>32054.941999999999</v>
      </c>
      <c r="CV7" s="13">
        <f t="shared" si="2"/>
        <v>27900.790999999997</v>
      </c>
      <c r="CW7" s="13">
        <f t="shared" ref="CW7:EB7" si="3">+CW9+CW35</f>
        <v>27611.378999999997</v>
      </c>
      <c r="CX7" s="13">
        <f t="shared" si="3"/>
        <v>31636.536999999997</v>
      </c>
      <c r="CY7" s="13">
        <f t="shared" si="3"/>
        <v>30355.434999999998</v>
      </c>
      <c r="CZ7" s="13">
        <f t="shared" si="3"/>
        <v>28309.499</v>
      </c>
      <c r="DA7" s="13">
        <f t="shared" si="3"/>
        <v>34578.981</v>
      </c>
      <c r="DB7" s="13">
        <f t="shared" si="3"/>
        <v>26921.059000000001</v>
      </c>
      <c r="DC7" s="13">
        <f t="shared" si="3"/>
        <v>34201.793000000005</v>
      </c>
      <c r="DD7" s="13">
        <f t="shared" si="3"/>
        <v>351932.28100000002</v>
      </c>
      <c r="DE7" s="13">
        <f t="shared" si="3"/>
        <v>23768.437000000009</v>
      </c>
      <c r="DF7" s="13">
        <f t="shared" si="3"/>
        <v>34056.566688519895</v>
      </c>
      <c r="DG7" s="13">
        <f t="shared" si="3"/>
        <v>38753.722999999998</v>
      </c>
      <c r="DH7" s="13">
        <f t="shared" si="3"/>
        <v>40991.461999999992</v>
      </c>
      <c r="DI7" s="13">
        <f t="shared" si="3"/>
        <v>36532.568000000007</v>
      </c>
      <c r="DJ7" s="13">
        <f t="shared" si="3"/>
        <v>19367.291999999998</v>
      </c>
      <c r="DK7" s="13">
        <f t="shared" si="3"/>
        <v>28957.641499999998</v>
      </c>
      <c r="DL7" s="13">
        <f t="shared" si="3"/>
        <v>25175.133999999991</v>
      </c>
      <c r="DM7" s="13">
        <f t="shared" si="3"/>
        <v>23434.341</v>
      </c>
      <c r="DN7" s="13">
        <f t="shared" si="3"/>
        <v>24986.335064000003</v>
      </c>
      <c r="DO7" s="13">
        <f t="shared" si="3"/>
        <v>24956.871999999988</v>
      </c>
      <c r="DP7" s="13">
        <f t="shared" si="3"/>
        <v>25362.718000000004</v>
      </c>
      <c r="DQ7" s="13">
        <f t="shared" si="3"/>
        <v>346343.09025251988</v>
      </c>
      <c r="DR7" s="13">
        <f t="shared" si="3"/>
        <v>25995.226999999999</v>
      </c>
      <c r="DS7" s="13">
        <f t="shared" si="3"/>
        <v>19346.586000000003</v>
      </c>
      <c r="DT7" s="13">
        <f t="shared" si="3"/>
        <v>25721.071999999996</v>
      </c>
      <c r="DU7" s="13">
        <f t="shared" si="3"/>
        <v>22377.014999999996</v>
      </c>
      <c r="DV7" s="13">
        <f t="shared" si="3"/>
        <v>25506.825000000001</v>
      </c>
      <c r="DW7" s="13">
        <f t="shared" si="3"/>
        <v>29250.5501</v>
      </c>
      <c r="DX7" s="13">
        <f t="shared" si="3"/>
        <v>30668.861600000007</v>
      </c>
      <c r="DY7" s="13">
        <f t="shared" si="3"/>
        <v>33768.014999999999</v>
      </c>
      <c r="DZ7" s="13">
        <f t="shared" si="3"/>
        <v>31487.824000000004</v>
      </c>
      <c r="EA7" s="13">
        <f t="shared" si="3"/>
        <v>27118.997999999996</v>
      </c>
      <c r="EB7" s="13">
        <f t="shared" si="3"/>
        <v>36970.878000000012</v>
      </c>
      <c r="EC7" s="13">
        <f t="shared" ref="EC7:FH7" si="4">+EC9+EC35</f>
        <v>25001.607</v>
      </c>
      <c r="ED7" s="13">
        <f t="shared" si="4"/>
        <v>333213.45870000002</v>
      </c>
      <c r="EE7" s="13">
        <f t="shared" si="4"/>
        <v>24802.748000000003</v>
      </c>
      <c r="EF7" s="13">
        <f t="shared" si="4"/>
        <v>28355.888000000006</v>
      </c>
      <c r="EG7" s="13">
        <f t="shared" si="4"/>
        <v>24834.980999999996</v>
      </c>
      <c r="EH7" s="13">
        <f t="shared" si="4"/>
        <v>14321.813000000002</v>
      </c>
      <c r="EI7" s="13">
        <f t="shared" si="4"/>
        <v>19477.629000000001</v>
      </c>
      <c r="EJ7" s="13">
        <f t="shared" si="4"/>
        <v>6758.8323605442174</v>
      </c>
      <c r="EK7" s="13">
        <f t="shared" si="4"/>
        <v>8554.141999999998</v>
      </c>
      <c r="EL7" s="13">
        <f t="shared" si="4"/>
        <v>8557.9539999999997</v>
      </c>
      <c r="EM7" s="13">
        <f t="shared" si="4"/>
        <v>10794.578029411761</v>
      </c>
      <c r="EN7" s="13">
        <f t="shared" si="4"/>
        <v>20653.557000000001</v>
      </c>
      <c r="EO7" s="13">
        <f t="shared" si="4"/>
        <v>16750.125</v>
      </c>
      <c r="EP7" s="13">
        <f t="shared" si="4"/>
        <v>23201.050999999999</v>
      </c>
      <c r="EQ7" s="13">
        <f t="shared" si="4"/>
        <v>207063.29838995598</v>
      </c>
      <c r="ER7" s="13">
        <f t="shared" si="4"/>
        <v>22845.555068965517</v>
      </c>
      <c r="ES7" s="13">
        <f t="shared" si="4"/>
        <v>38495.221999999994</v>
      </c>
      <c r="ET7" s="13">
        <f t="shared" si="4"/>
        <v>22487.795709999999</v>
      </c>
      <c r="EU7" s="13">
        <f t="shared" si="4"/>
        <v>34406.441999999995</v>
      </c>
      <c r="EV7" s="13">
        <f t="shared" si="4"/>
        <v>38320.681000000011</v>
      </c>
      <c r="EW7" s="13">
        <f t="shared" si="4"/>
        <v>42381.001000000004</v>
      </c>
      <c r="EX7" s="13">
        <f t="shared" si="4"/>
        <v>43934.819000000003</v>
      </c>
      <c r="EY7" s="13">
        <f t="shared" si="4"/>
        <v>43152.303000000014</v>
      </c>
      <c r="EZ7" s="13">
        <f t="shared" si="4"/>
        <v>31941.759000000005</v>
      </c>
      <c r="FA7" s="13">
        <f t="shared" si="4"/>
        <v>27471.691999999988</v>
      </c>
      <c r="FB7" s="13">
        <f t="shared" si="4"/>
        <v>24870.533999999996</v>
      </c>
      <c r="FC7" s="13">
        <f t="shared" si="4"/>
        <v>29021.195999999996</v>
      </c>
      <c r="FD7" s="13">
        <f t="shared" si="4"/>
        <v>399328.9997789656</v>
      </c>
      <c r="FE7" s="13">
        <f t="shared" si="4"/>
        <v>19452.787</v>
      </c>
      <c r="FF7" s="13">
        <f t="shared" si="4"/>
        <v>31059.770999999993</v>
      </c>
      <c r="FG7" s="13">
        <f t="shared" si="4"/>
        <v>32642.555</v>
      </c>
      <c r="FH7" s="13">
        <f t="shared" si="4"/>
        <v>38753.746999999996</v>
      </c>
      <c r="FI7" s="13">
        <f t="shared" ref="FI7:GD7" si="5">+FI9+FI35</f>
        <v>35536.348999999995</v>
      </c>
      <c r="FJ7" s="13">
        <f t="shared" si="5"/>
        <v>30783.841</v>
      </c>
      <c r="FK7" s="13">
        <f t="shared" si="5"/>
        <v>53284.177999999993</v>
      </c>
      <c r="FL7" s="13">
        <f t="shared" si="5"/>
        <v>28862.637000000002</v>
      </c>
      <c r="FM7" s="13">
        <f t="shared" si="5"/>
        <v>38599.065999999984</v>
      </c>
      <c r="FN7" s="13">
        <f t="shared" si="5"/>
        <v>29017.510999999999</v>
      </c>
      <c r="FO7" s="13">
        <f t="shared" si="5"/>
        <v>24794.629300000001</v>
      </c>
      <c r="FP7" s="13">
        <f t="shared" si="5"/>
        <v>41847.231999999996</v>
      </c>
      <c r="FQ7" s="13">
        <f t="shared" si="5"/>
        <v>404634.30329999991</v>
      </c>
      <c r="FR7" s="13">
        <f t="shared" si="5"/>
        <v>35983.407699999996</v>
      </c>
      <c r="FS7" s="13">
        <f t="shared" si="5"/>
        <v>27657.056000000004</v>
      </c>
      <c r="FT7" s="13">
        <f t="shared" si="5"/>
        <v>29320.327999999998</v>
      </c>
      <c r="FU7" s="13">
        <f t="shared" si="5"/>
        <v>30885.499999999996</v>
      </c>
      <c r="FV7" s="13">
        <f t="shared" si="5"/>
        <v>29765.82</v>
      </c>
      <c r="FW7" s="13">
        <f t="shared" si="5"/>
        <v>29353.61</v>
      </c>
      <c r="FX7" s="13">
        <f t="shared" si="5"/>
        <v>25164.949000000008</v>
      </c>
      <c r="FY7" s="13">
        <f t="shared" si="5"/>
        <v>30538.27</v>
      </c>
      <c r="FZ7" s="13">
        <f t="shared" si="5"/>
        <v>35210.192999999999</v>
      </c>
      <c r="GA7" s="13">
        <f t="shared" si="5"/>
        <v>26385.846000000005</v>
      </c>
      <c r="GB7" s="13">
        <f t="shared" si="5"/>
        <v>33016.146000000001</v>
      </c>
      <c r="GC7" s="13">
        <f t="shared" si="5"/>
        <v>34235.750999999997</v>
      </c>
      <c r="GD7" s="13">
        <f t="shared" si="5"/>
        <v>367516.87669999996</v>
      </c>
      <c r="GE7" s="13">
        <f t="shared" ref="GE7:GQ7" si="6">+GE9+GE35</f>
        <v>22881.078999999998</v>
      </c>
      <c r="GF7" s="13">
        <f t="shared" si="6"/>
        <v>21174.022999999997</v>
      </c>
      <c r="GG7" s="13">
        <f t="shared" si="6"/>
        <v>20766.870000000003</v>
      </c>
      <c r="GH7" s="13">
        <f t="shared" si="6"/>
        <v>24296.171999999999</v>
      </c>
      <c r="GI7" s="13">
        <f t="shared" si="6"/>
        <v>25869.513000000003</v>
      </c>
      <c r="GJ7" s="13">
        <f t="shared" si="6"/>
        <v>20880.199999999993</v>
      </c>
      <c r="GK7" s="13">
        <f t="shared" si="6"/>
        <v>25286.425439999992</v>
      </c>
      <c r="GL7" s="13">
        <f t="shared" si="6"/>
        <v>29033.274999999998</v>
      </c>
      <c r="GM7" s="13">
        <f t="shared" si="6"/>
        <v>29855.980100000004</v>
      </c>
      <c r="GN7" s="13">
        <f t="shared" si="6"/>
        <v>30768.553354999996</v>
      </c>
      <c r="GO7" s="13">
        <f t="shared" si="6"/>
        <v>22217.159999999996</v>
      </c>
      <c r="GP7" s="13">
        <f t="shared" si="6"/>
        <v>28662.610285999999</v>
      </c>
      <c r="GQ7" s="13">
        <f t="shared" si="6"/>
        <v>301691.86118100007</v>
      </c>
    </row>
    <row r="8" spans="2:199" ht="4.5" customHeight="1" x14ac:dyDescent="0.2">
      <c r="B8" s="36"/>
      <c r="C8" s="37"/>
      <c r="D8" s="37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9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9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9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  <c r="GK8" s="38"/>
      <c r="GL8" s="38"/>
      <c r="GM8" s="38"/>
      <c r="GN8" s="38"/>
      <c r="GO8" s="38"/>
      <c r="GP8" s="38"/>
      <c r="GQ8" s="38"/>
    </row>
    <row r="9" spans="2:199" ht="18.45" customHeight="1" x14ac:dyDescent="0.2">
      <c r="B9" s="14" t="s">
        <v>16</v>
      </c>
      <c r="C9" s="15"/>
      <c r="D9" s="15"/>
      <c r="E9" s="16">
        <f>+E11+E19+E25+E31</f>
        <v>19932.16</v>
      </c>
      <c r="F9" s="16">
        <f t="shared" ref="F9:P9" si="7">+F11+F19+F25+F31</f>
        <v>21299.86</v>
      </c>
      <c r="G9" s="16">
        <f t="shared" si="7"/>
        <v>24899.09</v>
      </c>
      <c r="H9" s="16">
        <f t="shared" si="7"/>
        <v>25235.65</v>
      </c>
      <c r="I9" s="16">
        <f t="shared" si="7"/>
        <v>26344.760000000002</v>
      </c>
      <c r="J9" s="16">
        <f t="shared" si="7"/>
        <v>30061.739999999998</v>
      </c>
      <c r="K9" s="16">
        <f t="shared" si="7"/>
        <v>32142.09</v>
      </c>
      <c r="L9" s="16">
        <f t="shared" si="7"/>
        <v>28749.71</v>
      </c>
      <c r="M9" s="16">
        <f t="shared" si="7"/>
        <v>31678.98</v>
      </c>
      <c r="N9" s="16">
        <f t="shared" si="7"/>
        <v>30225.83</v>
      </c>
      <c r="O9" s="16">
        <f t="shared" si="7"/>
        <v>32672.35</v>
      </c>
      <c r="P9" s="16">
        <f t="shared" si="7"/>
        <v>33574.400000000001</v>
      </c>
      <c r="Q9" s="16">
        <f>Q11+Q19+Q25+Q31</f>
        <v>336816.62</v>
      </c>
      <c r="R9" s="16">
        <f t="shared" ref="R9:CC9" si="8">R11+R19+R25+R31</f>
        <v>21932.77</v>
      </c>
      <c r="S9" s="16">
        <f t="shared" si="8"/>
        <v>23316.52</v>
      </c>
      <c r="T9" s="16">
        <f t="shared" si="8"/>
        <v>27538.070000000003</v>
      </c>
      <c r="U9" s="16">
        <f t="shared" si="8"/>
        <v>32288.670000000002</v>
      </c>
      <c r="V9" s="16">
        <f t="shared" si="8"/>
        <v>31054.39</v>
      </c>
      <c r="W9" s="16">
        <f t="shared" si="8"/>
        <v>28275.177999999996</v>
      </c>
      <c r="X9" s="16">
        <f t="shared" si="8"/>
        <v>33027.069379999994</v>
      </c>
      <c r="Y9" s="16">
        <f t="shared" si="8"/>
        <v>38166.838000000003</v>
      </c>
      <c r="Z9" s="16">
        <f t="shared" si="8"/>
        <v>29127.744999999999</v>
      </c>
      <c r="AA9" s="16">
        <f t="shared" si="8"/>
        <v>35197.587999999996</v>
      </c>
      <c r="AB9" s="16">
        <f t="shared" si="8"/>
        <v>30819.874000000003</v>
      </c>
      <c r="AC9" s="16">
        <f t="shared" si="8"/>
        <v>32329.166000000001</v>
      </c>
      <c r="AD9" s="16">
        <f t="shared" si="8"/>
        <v>363073.87837999989</v>
      </c>
      <c r="AE9" s="16">
        <f t="shared" si="8"/>
        <v>41127.306000000004</v>
      </c>
      <c r="AF9" s="16">
        <f t="shared" si="8"/>
        <v>23269.597000000002</v>
      </c>
      <c r="AG9" s="16">
        <f t="shared" si="8"/>
        <v>49294.31</v>
      </c>
      <c r="AH9" s="16">
        <f t="shared" si="8"/>
        <v>42365.708999999988</v>
      </c>
      <c r="AI9" s="16">
        <f t="shared" si="8"/>
        <v>40934.748</v>
      </c>
      <c r="AJ9" s="16">
        <f t="shared" si="8"/>
        <v>38257.35500000001</v>
      </c>
      <c r="AK9" s="16">
        <f t="shared" si="8"/>
        <v>44460.048999999999</v>
      </c>
      <c r="AL9" s="16">
        <f t="shared" si="8"/>
        <v>36863.797999999995</v>
      </c>
      <c r="AM9" s="16">
        <f t="shared" si="8"/>
        <v>35717.773999999998</v>
      </c>
      <c r="AN9" s="16">
        <f t="shared" si="8"/>
        <v>40313.294999999998</v>
      </c>
      <c r="AO9" s="16">
        <f t="shared" si="8"/>
        <v>31597.353000000014</v>
      </c>
      <c r="AP9" s="16">
        <f t="shared" si="8"/>
        <v>40567.226000000017</v>
      </c>
      <c r="AQ9" s="16">
        <f t="shared" si="8"/>
        <v>464768.51999999996</v>
      </c>
      <c r="AR9" s="16">
        <f t="shared" si="8"/>
        <v>26133.311999999998</v>
      </c>
      <c r="AS9" s="16">
        <f t="shared" si="8"/>
        <v>36009.335999999996</v>
      </c>
      <c r="AT9" s="16">
        <f t="shared" si="8"/>
        <v>36216.059000000016</v>
      </c>
      <c r="AU9" s="16">
        <f t="shared" si="8"/>
        <v>36470.660000000011</v>
      </c>
      <c r="AV9" s="16">
        <f t="shared" si="8"/>
        <v>42350.634999999995</v>
      </c>
      <c r="AW9" s="16">
        <f t="shared" si="8"/>
        <v>37941.840999999993</v>
      </c>
      <c r="AX9" s="16">
        <f t="shared" si="8"/>
        <v>39309.749999999993</v>
      </c>
      <c r="AY9" s="16">
        <f t="shared" si="8"/>
        <v>44365.145999999986</v>
      </c>
      <c r="AZ9" s="16">
        <f t="shared" si="8"/>
        <v>40793.665999999983</v>
      </c>
      <c r="BA9" s="16">
        <f t="shared" si="8"/>
        <v>32610.635999999995</v>
      </c>
      <c r="BB9" s="16">
        <f t="shared" si="8"/>
        <v>33519.853999999992</v>
      </c>
      <c r="BC9" s="16">
        <f t="shared" si="8"/>
        <v>32105.409</v>
      </c>
      <c r="BD9" s="16">
        <f t="shared" si="8"/>
        <v>437826.304</v>
      </c>
      <c r="BE9" s="16">
        <f t="shared" si="8"/>
        <v>15936.562999999998</v>
      </c>
      <c r="BF9" s="16">
        <f t="shared" si="8"/>
        <v>28688.682000000001</v>
      </c>
      <c r="BG9" s="16">
        <f t="shared" si="8"/>
        <v>36531.540999999997</v>
      </c>
      <c r="BH9" s="16">
        <f t="shared" si="8"/>
        <v>39372.68</v>
      </c>
      <c r="BI9" s="16">
        <f t="shared" si="8"/>
        <v>32689.847000000005</v>
      </c>
      <c r="BJ9" s="16">
        <f t="shared" si="8"/>
        <v>26619.639000000006</v>
      </c>
      <c r="BK9" s="16">
        <f t="shared" si="8"/>
        <v>30026.648000000005</v>
      </c>
      <c r="BL9" s="16">
        <f t="shared" si="8"/>
        <v>30938.357</v>
      </c>
      <c r="BM9" s="16">
        <f t="shared" si="8"/>
        <v>31244.578000000005</v>
      </c>
      <c r="BN9" s="16">
        <f t="shared" si="8"/>
        <v>27787.064999999999</v>
      </c>
      <c r="BO9" s="16">
        <f t="shared" si="8"/>
        <v>25569.420999999998</v>
      </c>
      <c r="BP9" s="16">
        <f t="shared" si="8"/>
        <v>28916.564000000002</v>
      </c>
      <c r="BQ9" s="16">
        <f t="shared" si="8"/>
        <v>354321.58500000002</v>
      </c>
      <c r="BR9" s="16">
        <f t="shared" si="8"/>
        <v>27192.15600000001</v>
      </c>
      <c r="BS9" s="16">
        <f t="shared" si="8"/>
        <v>24828.990000000005</v>
      </c>
      <c r="BT9" s="16">
        <f t="shared" si="8"/>
        <v>33808.38900000001</v>
      </c>
      <c r="BU9" s="16">
        <f t="shared" si="8"/>
        <v>32626.027999999998</v>
      </c>
      <c r="BV9" s="16">
        <f t="shared" si="8"/>
        <v>24657.940999999999</v>
      </c>
      <c r="BW9" s="16">
        <f t="shared" si="8"/>
        <v>36840.924999999996</v>
      </c>
      <c r="BX9" s="16">
        <f t="shared" si="8"/>
        <v>36813.585999999988</v>
      </c>
      <c r="BY9" s="16">
        <f t="shared" si="8"/>
        <v>28986.494000000002</v>
      </c>
      <c r="BZ9" s="16">
        <f t="shared" si="8"/>
        <v>32093.791000000005</v>
      </c>
      <c r="CA9" s="16">
        <f t="shared" si="8"/>
        <v>24862.008000000002</v>
      </c>
      <c r="CB9" s="16">
        <f t="shared" si="8"/>
        <v>25038.285999999993</v>
      </c>
      <c r="CC9" s="16">
        <f t="shared" si="8"/>
        <v>26277.738999999998</v>
      </c>
      <c r="CD9" s="16">
        <f t="shared" ref="CD9:EO9" si="9">CD11+CD19+CD25+CD31</f>
        <v>354026.33300000004</v>
      </c>
      <c r="CE9" s="16">
        <f t="shared" si="9"/>
        <v>13909.227000000003</v>
      </c>
      <c r="CF9" s="16">
        <f t="shared" si="9"/>
        <v>21596.492999999999</v>
      </c>
      <c r="CG9" s="16">
        <f t="shared" si="9"/>
        <v>29612.701000000001</v>
      </c>
      <c r="CH9" s="16">
        <f t="shared" si="9"/>
        <v>20229.367999999999</v>
      </c>
      <c r="CI9" s="16">
        <f t="shared" si="9"/>
        <v>27066.300999999999</v>
      </c>
      <c r="CJ9" s="16">
        <f t="shared" si="9"/>
        <v>19957.360999999997</v>
      </c>
      <c r="CK9" s="16">
        <f t="shared" si="9"/>
        <v>34833.613138461536</v>
      </c>
      <c r="CL9" s="16">
        <f t="shared" si="9"/>
        <v>30420.275000000005</v>
      </c>
      <c r="CM9" s="16">
        <f t="shared" si="9"/>
        <v>23659.280999999999</v>
      </c>
      <c r="CN9" s="16">
        <f t="shared" si="9"/>
        <v>26444.061999999998</v>
      </c>
      <c r="CO9" s="16">
        <f t="shared" si="9"/>
        <v>27227.083999999999</v>
      </c>
      <c r="CP9" s="16">
        <f t="shared" si="9"/>
        <v>30320.535000000003</v>
      </c>
      <c r="CQ9" s="16">
        <f t="shared" si="9"/>
        <v>305276.30113846163</v>
      </c>
      <c r="CR9" s="16">
        <f t="shared" si="9"/>
        <v>19312.622999999996</v>
      </c>
      <c r="CS9" s="16">
        <f t="shared" si="9"/>
        <v>22724.647000000001</v>
      </c>
      <c r="CT9" s="16">
        <f t="shared" si="9"/>
        <v>35152.735000000001</v>
      </c>
      <c r="CU9" s="16">
        <f t="shared" si="9"/>
        <v>31628.342000000001</v>
      </c>
      <c r="CV9" s="16">
        <f t="shared" si="9"/>
        <v>27576.150999999998</v>
      </c>
      <c r="CW9" s="16">
        <f t="shared" si="9"/>
        <v>27333.378999999997</v>
      </c>
      <c r="CX9" s="16">
        <f t="shared" si="9"/>
        <v>31313.536999999997</v>
      </c>
      <c r="CY9" s="16">
        <f t="shared" si="9"/>
        <v>30116.274999999998</v>
      </c>
      <c r="CZ9" s="16">
        <f t="shared" si="9"/>
        <v>27993.499</v>
      </c>
      <c r="DA9" s="16">
        <f t="shared" si="9"/>
        <v>34364.881000000001</v>
      </c>
      <c r="DB9" s="16">
        <f t="shared" si="9"/>
        <v>26721.559000000001</v>
      </c>
      <c r="DC9" s="16">
        <f t="shared" si="9"/>
        <v>33952.653000000006</v>
      </c>
      <c r="DD9" s="16">
        <f t="shared" si="9"/>
        <v>348190.28100000002</v>
      </c>
      <c r="DE9" s="16">
        <f t="shared" si="9"/>
        <v>23554.037000000008</v>
      </c>
      <c r="DF9" s="16">
        <f t="shared" si="9"/>
        <v>33881.566688519895</v>
      </c>
      <c r="DG9" s="16">
        <f t="shared" si="9"/>
        <v>38451.722999999998</v>
      </c>
      <c r="DH9" s="16">
        <f t="shared" si="9"/>
        <v>40639.001999999993</v>
      </c>
      <c r="DI9" s="16">
        <f t="shared" si="9"/>
        <v>36292.268000000004</v>
      </c>
      <c r="DJ9" s="16">
        <f t="shared" si="9"/>
        <v>19241.291999999998</v>
      </c>
      <c r="DK9" s="16">
        <f t="shared" si="9"/>
        <v>28747.841499999999</v>
      </c>
      <c r="DL9" s="16">
        <f t="shared" si="9"/>
        <v>25141.133999999991</v>
      </c>
      <c r="DM9" s="16">
        <f t="shared" si="9"/>
        <v>23334.341</v>
      </c>
      <c r="DN9" s="16">
        <f t="shared" si="9"/>
        <v>24869.335064000003</v>
      </c>
      <c r="DO9" s="16">
        <f t="shared" si="9"/>
        <v>24865.471999999987</v>
      </c>
      <c r="DP9" s="16">
        <f t="shared" si="9"/>
        <v>25166.718000000004</v>
      </c>
      <c r="DQ9" s="16">
        <f t="shared" si="9"/>
        <v>344184.73025251989</v>
      </c>
      <c r="DR9" s="16">
        <f t="shared" si="9"/>
        <v>25930.226999999999</v>
      </c>
      <c r="DS9" s="16">
        <f t="shared" si="9"/>
        <v>19127.586000000003</v>
      </c>
      <c r="DT9" s="16">
        <f t="shared" si="9"/>
        <v>25332.071999999996</v>
      </c>
      <c r="DU9" s="16">
        <f t="shared" si="9"/>
        <v>22063.014999999996</v>
      </c>
      <c r="DV9" s="16">
        <f t="shared" si="9"/>
        <v>25284.825000000001</v>
      </c>
      <c r="DW9" s="16">
        <f t="shared" si="9"/>
        <v>29240.5501</v>
      </c>
      <c r="DX9" s="16">
        <f t="shared" si="9"/>
        <v>30637.861600000007</v>
      </c>
      <c r="DY9" s="16">
        <f t="shared" si="9"/>
        <v>33766.014999999999</v>
      </c>
      <c r="DZ9" s="16">
        <f t="shared" si="9"/>
        <v>31330.824000000004</v>
      </c>
      <c r="EA9" s="16">
        <f t="shared" si="9"/>
        <v>26936.997999999996</v>
      </c>
      <c r="EB9" s="16">
        <f t="shared" si="9"/>
        <v>32518.738000000008</v>
      </c>
      <c r="EC9" s="16">
        <f t="shared" si="9"/>
        <v>23242.406999999999</v>
      </c>
      <c r="ED9" s="16">
        <f t="shared" si="9"/>
        <v>325411.11869999999</v>
      </c>
      <c r="EE9" s="16">
        <f t="shared" si="9"/>
        <v>24559.608000000004</v>
      </c>
      <c r="EF9" s="16">
        <f t="shared" si="9"/>
        <v>28231.888000000006</v>
      </c>
      <c r="EG9" s="16">
        <f t="shared" si="9"/>
        <v>24555.880999999998</v>
      </c>
      <c r="EH9" s="16">
        <f t="shared" si="9"/>
        <v>14243.813000000002</v>
      </c>
      <c r="EI9" s="16">
        <f t="shared" si="9"/>
        <v>19435.629000000001</v>
      </c>
      <c r="EJ9" s="16">
        <f t="shared" si="9"/>
        <v>6758.8323605442174</v>
      </c>
      <c r="EK9" s="16">
        <f t="shared" si="9"/>
        <v>8426.141999999998</v>
      </c>
      <c r="EL9" s="16">
        <f t="shared" si="9"/>
        <v>8413.9539999999997</v>
      </c>
      <c r="EM9" s="16">
        <f t="shared" si="9"/>
        <v>10784.578029411761</v>
      </c>
      <c r="EN9" s="16">
        <f t="shared" si="9"/>
        <v>20352.557000000001</v>
      </c>
      <c r="EO9" s="16">
        <f t="shared" si="9"/>
        <v>16506.125</v>
      </c>
      <c r="EP9" s="16">
        <f t="shared" ref="EP9:GD9" si="10">EP11+EP19+EP25+EP31</f>
        <v>23014.050999999999</v>
      </c>
      <c r="EQ9" s="16">
        <f t="shared" si="10"/>
        <v>205283.05838995599</v>
      </c>
      <c r="ER9" s="16">
        <f t="shared" si="10"/>
        <v>22481.555068965517</v>
      </c>
      <c r="ES9" s="16">
        <f t="shared" si="10"/>
        <v>38190.221999999994</v>
      </c>
      <c r="ET9" s="16">
        <f t="shared" si="10"/>
        <v>21513.795709999999</v>
      </c>
      <c r="EU9" s="16">
        <f t="shared" si="10"/>
        <v>34006.441999999995</v>
      </c>
      <c r="EV9" s="16">
        <f t="shared" si="10"/>
        <v>37633.091000000015</v>
      </c>
      <c r="EW9" s="16">
        <f t="shared" si="10"/>
        <v>41757.001000000004</v>
      </c>
      <c r="EX9" s="16">
        <f t="shared" si="10"/>
        <v>43589.819000000003</v>
      </c>
      <c r="EY9" s="16">
        <f t="shared" si="10"/>
        <v>42858.303000000014</v>
      </c>
      <c r="EZ9" s="16">
        <f t="shared" si="10"/>
        <v>31459.759000000005</v>
      </c>
      <c r="FA9" s="16">
        <f t="shared" si="10"/>
        <v>27315.691999999988</v>
      </c>
      <c r="FB9" s="16">
        <f t="shared" si="10"/>
        <v>24675.533999999996</v>
      </c>
      <c r="FC9" s="16">
        <f t="shared" si="10"/>
        <v>28832.195999999996</v>
      </c>
      <c r="FD9" s="16">
        <f t="shared" si="10"/>
        <v>394313.40977896558</v>
      </c>
      <c r="FE9" s="16">
        <f t="shared" si="10"/>
        <v>19250.787</v>
      </c>
      <c r="FF9" s="16">
        <f t="shared" si="10"/>
        <v>30896.770999999993</v>
      </c>
      <c r="FG9" s="16">
        <f t="shared" si="10"/>
        <v>32244.334999999999</v>
      </c>
      <c r="FH9" s="16">
        <f t="shared" si="10"/>
        <v>38502.746999999996</v>
      </c>
      <c r="FI9" s="16">
        <f t="shared" si="10"/>
        <v>35251.348999999995</v>
      </c>
      <c r="FJ9" s="16">
        <f t="shared" si="10"/>
        <v>30524.841</v>
      </c>
      <c r="FK9" s="16">
        <f t="shared" si="10"/>
        <v>53024.177999999993</v>
      </c>
      <c r="FL9" s="16">
        <f t="shared" si="10"/>
        <v>28759.637000000002</v>
      </c>
      <c r="FM9" s="16">
        <f t="shared" si="10"/>
        <v>38522.065999999984</v>
      </c>
      <c r="FN9" s="16">
        <f t="shared" si="10"/>
        <v>28886.510999999999</v>
      </c>
      <c r="FO9" s="16">
        <f t="shared" si="10"/>
        <v>24552.629300000001</v>
      </c>
      <c r="FP9" s="16">
        <f t="shared" si="10"/>
        <v>41696.231999999996</v>
      </c>
      <c r="FQ9" s="16">
        <f t="shared" si="10"/>
        <v>402112.08329999994</v>
      </c>
      <c r="FR9" s="16">
        <f t="shared" si="10"/>
        <v>35796.407699999996</v>
      </c>
      <c r="FS9" s="16">
        <f t="shared" si="10"/>
        <v>27453.056000000004</v>
      </c>
      <c r="FT9" s="16">
        <f t="shared" si="10"/>
        <v>28975.327999999998</v>
      </c>
      <c r="FU9" s="16">
        <f t="shared" si="10"/>
        <v>30676.499999999996</v>
      </c>
      <c r="FV9" s="16">
        <f t="shared" si="10"/>
        <v>29663.82</v>
      </c>
      <c r="FW9" s="16">
        <f t="shared" si="10"/>
        <v>29145.61</v>
      </c>
      <c r="FX9" s="16">
        <f t="shared" si="10"/>
        <v>24977.949000000008</v>
      </c>
      <c r="FY9" s="16">
        <f t="shared" si="10"/>
        <v>30384.27</v>
      </c>
      <c r="FZ9" s="16">
        <f t="shared" si="10"/>
        <v>35065.192999999999</v>
      </c>
      <c r="GA9" s="16">
        <f t="shared" si="10"/>
        <v>26228.846000000005</v>
      </c>
      <c r="GB9" s="16">
        <f t="shared" si="10"/>
        <v>32929.146000000001</v>
      </c>
      <c r="GC9" s="16">
        <f t="shared" si="10"/>
        <v>33984.750999999997</v>
      </c>
      <c r="GD9" s="16">
        <f t="shared" si="10"/>
        <v>365280.87669999996</v>
      </c>
      <c r="GE9" s="16">
        <f t="shared" ref="GE9:GQ9" si="11">GE11+GE19+GE25+GE31</f>
        <v>22736.078999999998</v>
      </c>
      <c r="GF9" s="16">
        <f t="shared" si="11"/>
        <v>21022.022999999997</v>
      </c>
      <c r="GG9" s="16">
        <f t="shared" si="11"/>
        <v>20542.870000000003</v>
      </c>
      <c r="GH9" s="16">
        <f t="shared" si="11"/>
        <v>24115.171999999999</v>
      </c>
      <c r="GI9" s="16">
        <f t="shared" si="11"/>
        <v>25698.513000000003</v>
      </c>
      <c r="GJ9" s="16">
        <f t="shared" si="11"/>
        <v>20544.199999999993</v>
      </c>
      <c r="GK9" s="16">
        <f t="shared" si="11"/>
        <v>24798.964999999993</v>
      </c>
      <c r="GL9" s="16">
        <f t="shared" si="11"/>
        <v>28724.274999999998</v>
      </c>
      <c r="GM9" s="16">
        <f t="shared" si="11"/>
        <v>29647.130100000006</v>
      </c>
      <c r="GN9" s="16">
        <f t="shared" si="11"/>
        <v>30518.553354999996</v>
      </c>
      <c r="GO9" s="16">
        <f t="shared" si="11"/>
        <v>21962.459999999995</v>
      </c>
      <c r="GP9" s="16">
        <f t="shared" si="11"/>
        <v>28232.920286</v>
      </c>
      <c r="GQ9" s="16">
        <f t="shared" si="11"/>
        <v>298543.16074100009</v>
      </c>
    </row>
    <row r="10" spans="2:199" ht="3.45" customHeight="1" x14ac:dyDescent="0.2">
      <c r="B10" s="46"/>
      <c r="C10" s="51"/>
      <c r="D10" s="41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5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  <c r="FU10" s="44"/>
      <c r="FV10" s="44"/>
      <c r="FW10" s="44"/>
      <c r="FX10" s="44"/>
      <c r="FY10" s="44"/>
      <c r="FZ10" s="44"/>
      <c r="GA10" s="44"/>
      <c r="GB10" s="44"/>
      <c r="GC10" s="44"/>
      <c r="GD10" s="44"/>
      <c r="GE10" s="44"/>
      <c r="GF10" s="44"/>
      <c r="GG10" s="44"/>
      <c r="GH10" s="44"/>
      <c r="GI10" s="44"/>
      <c r="GJ10" s="44"/>
      <c r="GK10" s="44"/>
      <c r="GL10" s="44"/>
      <c r="GM10" s="44"/>
      <c r="GN10" s="44"/>
      <c r="GO10" s="44"/>
      <c r="GP10" s="44"/>
      <c r="GQ10" s="44"/>
    </row>
    <row r="11" spans="2:199" ht="13.95" customHeight="1" x14ac:dyDescent="0.2">
      <c r="B11" s="40" t="s">
        <v>18</v>
      </c>
      <c r="C11" s="49"/>
      <c r="D11" s="50"/>
      <c r="E11" s="38">
        <f t="shared" ref="E11:AJ11" si="12">SUM(E12:E17)</f>
        <v>16143</v>
      </c>
      <c r="F11" s="38">
        <f t="shared" si="12"/>
        <v>18425</v>
      </c>
      <c r="G11" s="38">
        <f t="shared" si="12"/>
        <v>21579</v>
      </c>
      <c r="H11" s="38">
        <f t="shared" si="12"/>
        <v>21585</v>
      </c>
      <c r="I11" s="38">
        <f t="shared" si="12"/>
        <v>21745</v>
      </c>
      <c r="J11" s="38">
        <f t="shared" si="12"/>
        <v>25928</v>
      </c>
      <c r="K11" s="38">
        <f t="shared" si="12"/>
        <v>29034</v>
      </c>
      <c r="L11" s="38">
        <f t="shared" si="12"/>
        <v>25900</v>
      </c>
      <c r="M11" s="38">
        <f t="shared" si="12"/>
        <v>27061</v>
      </c>
      <c r="N11" s="38">
        <f t="shared" si="12"/>
        <v>28592</v>
      </c>
      <c r="O11" s="38">
        <f t="shared" si="12"/>
        <v>30666</v>
      </c>
      <c r="P11" s="38">
        <f t="shared" si="12"/>
        <v>30096</v>
      </c>
      <c r="Q11" s="38">
        <f t="shared" si="12"/>
        <v>296754</v>
      </c>
      <c r="R11" s="38">
        <f t="shared" si="12"/>
        <v>19119.43</v>
      </c>
      <c r="S11" s="38">
        <f t="shared" si="12"/>
        <v>22792.99</v>
      </c>
      <c r="T11" s="38">
        <f t="shared" si="12"/>
        <v>26940.980000000003</v>
      </c>
      <c r="U11" s="38">
        <f t="shared" si="12"/>
        <v>30762.58</v>
      </c>
      <c r="V11" s="38">
        <f t="shared" si="12"/>
        <v>30498.6</v>
      </c>
      <c r="W11" s="38">
        <f t="shared" si="12"/>
        <v>26022.931999999997</v>
      </c>
      <c r="X11" s="38">
        <f t="shared" si="12"/>
        <v>32313.999379999997</v>
      </c>
      <c r="Y11" s="38">
        <f t="shared" si="12"/>
        <v>33984.838000000003</v>
      </c>
      <c r="Z11" s="38">
        <f t="shared" si="12"/>
        <v>28004.488999999998</v>
      </c>
      <c r="AA11" s="38">
        <f t="shared" si="12"/>
        <v>33064.807999999997</v>
      </c>
      <c r="AB11" s="38">
        <f t="shared" si="12"/>
        <v>26882.574000000001</v>
      </c>
      <c r="AC11" s="38">
        <f t="shared" si="12"/>
        <v>31905.175999999999</v>
      </c>
      <c r="AD11" s="38">
        <f t="shared" si="12"/>
        <v>342293.39637999993</v>
      </c>
      <c r="AE11" s="38">
        <f t="shared" si="12"/>
        <v>38792.936000000002</v>
      </c>
      <c r="AF11" s="38">
        <f t="shared" si="12"/>
        <v>21458.197</v>
      </c>
      <c r="AG11" s="38">
        <f t="shared" si="12"/>
        <v>44612.86</v>
      </c>
      <c r="AH11" s="38">
        <f t="shared" si="12"/>
        <v>37427.633999999991</v>
      </c>
      <c r="AI11" s="38">
        <f t="shared" si="12"/>
        <v>38732.718000000001</v>
      </c>
      <c r="AJ11" s="38">
        <f t="shared" si="12"/>
        <v>37296.49500000001</v>
      </c>
      <c r="AK11" s="38">
        <f t="shared" ref="AK11:BP11" si="13">SUM(AK12:AK17)</f>
        <v>41449.329000000012</v>
      </c>
      <c r="AL11" s="38">
        <f t="shared" si="13"/>
        <v>35339.157999999996</v>
      </c>
      <c r="AM11" s="38">
        <f t="shared" si="13"/>
        <v>34802.824000000001</v>
      </c>
      <c r="AN11" s="38">
        <f t="shared" si="13"/>
        <v>39287.604999999996</v>
      </c>
      <c r="AO11" s="38">
        <f t="shared" si="13"/>
        <v>30138.403000000013</v>
      </c>
      <c r="AP11" s="38">
        <f t="shared" si="13"/>
        <v>39866.586000000018</v>
      </c>
      <c r="AQ11" s="38">
        <f t="shared" si="13"/>
        <v>439204.745</v>
      </c>
      <c r="AR11" s="38">
        <f t="shared" si="13"/>
        <v>25760.421999999999</v>
      </c>
      <c r="AS11" s="38">
        <f t="shared" si="13"/>
        <v>36009.335999999996</v>
      </c>
      <c r="AT11" s="38">
        <f t="shared" si="13"/>
        <v>36216.059000000016</v>
      </c>
      <c r="AU11" s="38">
        <f t="shared" si="13"/>
        <v>36161.05000000001</v>
      </c>
      <c r="AV11" s="38">
        <f t="shared" si="13"/>
        <v>42038.634999999995</v>
      </c>
      <c r="AW11" s="38">
        <f t="shared" si="13"/>
        <v>37396.990999999995</v>
      </c>
      <c r="AX11" s="38">
        <f t="shared" si="13"/>
        <v>39283.749999999993</v>
      </c>
      <c r="AY11" s="38">
        <f t="shared" si="13"/>
        <v>44269.145999999986</v>
      </c>
      <c r="AZ11" s="38">
        <f t="shared" si="13"/>
        <v>40782.355999999985</v>
      </c>
      <c r="BA11" s="38">
        <f t="shared" si="13"/>
        <v>32610.635999999995</v>
      </c>
      <c r="BB11" s="38">
        <f t="shared" si="13"/>
        <v>33519.853999999992</v>
      </c>
      <c r="BC11" s="38">
        <f t="shared" si="13"/>
        <v>32079.728999999999</v>
      </c>
      <c r="BD11" s="38">
        <f t="shared" si="13"/>
        <v>436127.96399999998</v>
      </c>
      <c r="BE11" s="38">
        <f t="shared" si="13"/>
        <v>15936.562999999998</v>
      </c>
      <c r="BF11" s="38">
        <f t="shared" si="13"/>
        <v>28584.902000000002</v>
      </c>
      <c r="BG11" s="38">
        <f t="shared" si="13"/>
        <v>36515.300999999999</v>
      </c>
      <c r="BH11" s="38">
        <f t="shared" si="13"/>
        <v>30939.227999999999</v>
      </c>
      <c r="BI11" s="38">
        <f t="shared" si="13"/>
        <v>32037.757000000005</v>
      </c>
      <c r="BJ11" s="38">
        <f t="shared" si="13"/>
        <v>26439.639000000006</v>
      </c>
      <c r="BK11" s="38">
        <f t="shared" si="13"/>
        <v>30001.428000000004</v>
      </c>
      <c r="BL11" s="38">
        <f t="shared" si="13"/>
        <v>30938.357</v>
      </c>
      <c r="BM11" s="38">
        <f t="shared" si="13"/>
        <v>31166.248000000003</v>
      </c>
      <c r="BN11" s="38">
        <f t="shared" si="13"/>
        <v>27774.114999999998</v>
      </c>
      <c r="BO11" s="38">
        <f t="shared" si="13"/>
        <v>25525.870999999999</v>
      </c>
      <c r="BP11" s="38">
        <f t="shared" si="13"/>
        <v>28916.564000000002</v>
      </c>
      <c r="BQ11" s="38">
        <f t="shared" ref="BQ11:CV11" si="14">SUM(BQ12:BQ17)</f>
        <v>344775.973</v>
      </c>
      <c r="BR11" s="38">
        <f t="shared" si="14"/>
        <v>27192.15600000001</v>
      </c>
      <c r="BS11" s="38">
        <f t="shared" si="14"/>
        <v>24828.990000000005</v>
      </c>
      <c r="BT11" s="38">
        <f t="shared" si="14"/>
        <v>33808.38900000001</v>
      </c>
      <c r="BU11" s="38">
        <f t="shared" si="14"/>
        <v>32571.597999999998</v>
      </c>
      <c r="BV11" s="38">
        <f t="shared" si="14"/>
        <v>24640.981</v>
      </c>
      <c r="BW11" s="38">
        <f t="shared" si="14"/>
        <v>26886.785</v>
      </c>
      <c r="BX11" s="38">
        <f t="shared" si="14"/>
        <v>36736.125999999989</v>
      </c>
      <c r="BY11" s="38">
        <f t="shared" si="14"/>
        <v>28289.024000000001</v>
      </c>
      <c r="BZ11" s="38">
        <f t="shared" si="14"/>
        <v>31214.331000000006</v>
      </c>
      <c r="CA11" s="38">
        <f t="shared" si="14"/>
        <v>24862.008000000002</v>
      </c>
      <c r="CB11" s="38">
        <f t="shared" si="14"/>
        <v>24942.285999999993</v>
      </c>
      <c r="CC11" s="38">
        <f t="shared" si="14"/>
        <v>25857.738999999998</v>
      </c>
      <c r="CD11" s="38">
        <f t="shared" si="14"/>
        <v>341830.41300000006</v>
      </c>
      <c r="CE11" s="38">
        <f t="shared" si="14"/>
        <v>13909.227000000003</v>
      </c>
      <c r="CF11" s="38">
        <f t="shared" si="14"/>
        <v>21596.492999999999</v>
      </c>
      <c r="CG11" s="38">
        <f t="shared" si="14"/>
        <v>29612.701000000001</v>
      </c>
      <c r="CH11" s="38">
        <f t="shared" si="14"/>
        <v>20059.327999999998</v>
      </c>
      <c r="CI11" s="38">
        <f t="shared" si="14"/>
        <v>27066.300999999999</v>
      </c>
      <c r="CJ11" s="38">
        <f t="shared" si="14"/>
        <v>19957.360999999997</v>
      </c>
      <c r="CK11" s="38">
        <f t="shared" si="14"/>
        <v>34833.613138461536</v>
      </c>
      <c r="CL11" s="38">
        <f t="shared" si="14"/>
        <v>30420.275000000005</v>
      </c>
      <c r="CM11" s="38">
        <f t="shared" si="14"/>
        <v>23659.280999999999</v>
      </c>
      <c r="CN11" s="38">
        <f t="shared" si="14"/>
        <v>26444.061999999998</v>
      </c>
      <c r="CO11" s="38">
        <f t="shared" si="14"/>
        <v>27227.083999999999</v>
      </c>
      <c r="CP11" s="38">
        <f t="shared" si="14"/>
        <v>30320.535000000003</v>
      </c>
      <c r="CQ11" s="38">
        <f t="shared" si="14"/>
        <v>305106.26113846165</v>
      </c>
      <c r="CR11" s="38">
        <f t="shared" si="14"/>
        <v>19312.622999999996</v>
      </c>
      <c r="CS11" s="38">
        <f t="shared" si="14"/>
        <v>22724.647000000001</v>
      </c>
      <c r="CT11" s="38">
        <f t="shared" si="14"/>
        <v>35152.735000000001</v>
      </c>
      <c r="CU11" s="38">
        <f t="shared" si="14"/>
        <v>31628.342000000001</v>
      </c>
      <c r="CV11" s="38">
        <f t="shared" si="14"/>
        <v>27576.150999999998</v>
      </c>
      <c r="CW11" s="38">
        <f t="shared" ref="CW11:EB11" si="15">SUM(CW12:CW17)</f>
        <v>27333.378999999997</v>
      </c>
      <c r="CX11" s="38">
        <f t="shared" si="15"/>
        <v>31313.536999999997</v>
      </c>
      <c r="CY11" s="38">
        <f t="shared" si="15"/>
        <v>30116.274999999998</v>
      </c>
      <c r="CZ11" s="38">
        <f t="shared" si="15"/>
        <v>27993.499</v>
      </c>
      <c r="DA11" s="38">
        <f t="shared" si="15"/>
        <v>34364.881000000001</v>
      </c>
      <c r="DB11" s="38">
        <f t="shared" si="15"/>
        <v>26721.559000000001</v>
      </c>
      <c r="DC11" s="38">
        <f t="shared" si="15"/>
        <v>33930.753000000004</v>
      </c>
      <c r="DD11" s="38">
        <f t="shared" si="15"/>
        <v>348168.38099999999</v>
      </c>
      <c r="DE11" s="38">
        <f t="shared" si="15"/>
        <v>23554.037000000008</v>
      </c>
      <c r="DF11" s="38">
        <f t="shared" si="15"/>
        <v>33881.566688519895</v>
      </c>
      <c r="DG11" s="38">
        <f t="shared" si="15"/>
        <v>38279.192999999999</v>
      </c>
      <c r="DH11" s="38">
        <f t="shared" si="15"/>
        <v>40639.001999999993</v>
      </c>
      <c r="DI11" s="38">
        <f t="shared" si="15"/>
        <v>36292.268000000004</v>
      </c>
      <c r="DJ11" s="38">
        <f t="shared" si="15"/>
        <v>19023.581999999999</v>
      </c>
      <c r="DK11" s="38">
        <f t="shared" si="15"/>
        <v>28747.841499999999</v>
      </c>
      <c r="DL11" s="38">
        <f t="shared" si="15"/>
        <v>24345.883999999991</v>
      </c>
      <c r="DM11" s="38">
        <f t="shared" si="15"/>
        <v>23334.341</v>
      </c>
      <c r="DN11" s="38">
        <f t="shared" si="15"/>
        <v>24869.335064000003</v>
      </c>
      <c r="DO11" s="38">
        <f t="shared" si="15"/>
        <v>24865.471999999987</v>
      </c>
      <c r="DP11" s="38">
        <f t="shared" si="15"/>
        <v>24659.718000000004</v>
      </c>
      <c r="DQ11" s="38">
        <f t="shared" si="15"/>
        <v>342492.2402525199</v>
      </c>
      <c r="DR11" s="38">
        <f t="shared" si="15"/>
        <v>25930.226999999999</v>
      </c>
      <c r="DS11" s="38">
        <f t="shared" si="15"/>
        <v>18531.706000000002</v>
      </c>
      <c r="DT11" s="38">
        <f t="shared" si="15"/>
        <v>25332.071999999996</v>
      </c>
      <c r="DU11" s="38">
        <f t="shared" si="15"/>
        <v>22063.014999999996</v>
      </c>
      <c r="DV11" s="38">
        <f t="shared" si="15"/>
        <v>25284.825000000001</v>
      </c>
      <c r="DW11" s="38">
        <f t="shared" si="15"/>
        <v>29240.5501</v>
      </c>
      <c r="DX11" s="38">
        <f t="shared" si="15"/>
        <v>30637.861600000007</v>
      </c>
      <c r="DY11" s="38">
        <f t="shared" si="15"/>
        <v>33766.014999999999</v>
      </c>
      <c r="DZ11" s="38">
        <f t="shared" si="15"/>
        <v>31330.824000000004</v>
      </c>
      <c r="EA11" s="38">
        <f t="shared" si="15"/>
        <v>26936.997999999996</v>
      </c>
      <c r="EB11" s="38">
        <f t="shared" si="15"/>
        <v>31867.738000000008</v>
      </c>
      <c r="EC11" s="38">
        <f t="shared" ref="EC11:FH11" si="16">SUM(EC12:EC17)</f>
        <v>23242.406999999999</v>
      </c>
      <c r="ED11" s="38">
        <f t="shared" si="16"/>
        <v>324164.23869999999</v>
      </c>
      <c r="EE11" s="38">
        <f t="shared" si="16"/>
        <v>24559.608000000004</v>
      </c>
      <c r="EF11" s="38">
        <f t="shared" si="16"/>
        <v>28225.418000000005</v>
      </c>
      <c r="EG11" s="38">
        <f t="shared" si="16"/>
        <v>24555.880999999998</v>
      </c>
      <c r="EH11" s="38">
        <f t="shared" si="16"/>
        <v>14243.813000000002</v>
      </c>
      <c r="EI11" s="38">
        <f t="shared" si="16"/>
        <v>19435.629000000001</v>
      </c>
      <c r="EJ11" s="38">
        <f t="shared" si="16"/>
        <v>6758.8323605442174</v>
      </c>
      <c r="EK11" s="38">
        <f t="shared" si="16"/>
        <v>8426.141999999998</v>
      </c>
      <c r="EL11" s="38">
        <f t="shared" si="16"/>
        <v>8413.9539999999997</v>
      </c>
      <c r="EM11" s="38">
        <f t="shared" si="16"/>
        <v>10784.578029411761</v>
      </c>
      <c r="EN11" s="38">
        <f t="shared" si="16"/>
        <v>20352.557000000001</v>
      </c>
      <c r="EO11" s="38">
        <f t="shared" si="16"/>
        <v>16506.125</v>
      </c>
      <c r="EP11" s="38">
        <f t="shared" si="16"/>
        <v>23014.050999999999</v>
      </c>
      <c r="EQ11" s="38">
        <f t="shared" si="16"/>
        <v>205276.58838995598</v>
      </c>
      <c r="ER11" s="38">
        <f t="shared" si="16"/>
        <v>22481.555068965517</v>
      </c>
      <c r="ES11" s="38">
        <f t="shared" si="16"/>
        <v>38190.221999999994</v>
      </c>
      <c r="ET11" s="38">
        <f t="shared" si="16"/>
        <v>21513.795709999999</v>
      </c>
      <c r="EU11" s="38">
        <f t="shared" si="16"/>
        <v>34006.441999999995</v>
      </c>
      <c r="EV11" s="38">
        <f t="shared" si="16"/>
        <v>37633.091000000015</v>
      </c>
      <c r="EW11" s="38">
        <f t="shared" si="16"/>
        <v>39445.811000000002</v>
      </c>
      <c r="EX11" s="38">
        <f t="shared" si="16"/>
        <v>43589.819000000003</v>
      </c>
      <c r="EY11" s="38">
        <f t="shared" si="16"/>
        <v>42858.303000000014</v>
      </c>
      <c r="EZ11" s="38">
        <f t="shared" si="16"/>
        <v>31459.759000000005</v>
      </c>
      <c r="FA11" s="38">
        <f t="shared" si="16"/>
        <v>27315.691999999988</v>
      </c>
      <c r="FB11" s="38">
        <f t="shared" si="16"/>
        <v>24675.533999999996</v>
      </c>
      <c r="FC11" s="38">
        <f t="shared" si="16"/>
        <v>28832.195999999996</v>
      </c>
      <c r="FD11" s="38">
        <f t="shared" si="16"/>
        <v>392002.21977896558</v>
      </c>
      <c r="FE11" s="38">
        <f t="shared" si="16"/>
        <v>19250.787</v>
      </c>
      <c r="FF11" s="38">
        <f t="shared" si="16"/>
        <v>30896.770999999993</v>
      </c>
      <c r="FG11" s="38">
        <f t="shared" si="16"/>
        <v>32244.334999999999</v>
      </c>
      <c r="FH11" s="38">
        <f t="shared" si="16"/>
        <v>38502.746999999996</v>
      </c>
      <c r="FI11" s="38">
        <f t="shared" ref="FI11:GD11" si="17">SUM(FI12:FI17)</f>
        <v>35251.348999999995</v>
      </c>
      <c r="FJ11" s="38">
        <f t="shared" si="17"/>
        <v>30524.841</v>
      </c>
      <c r="FK11" s="38">
        <f t="shared" si="17"/>
        <v>53024.177999999993</v>
      </c>
      <c r="FL11" s="38">
        <f t="shared" si="17"/>
        <v>28759.637000000002</v>
      </c>
      <c r="FM11" s="38">
        <f t="shared" si="17"/>
        <v>38522.065999999984</v>
      </c>
      <c r="FN11" s="38">
        <f t="shared" si="17"/>
        <v>28886.510999999999</v>
      </c>
      <c r="FO11" s="38">
        <f t="shared" si="17"/>
        <v>23143.9293</v>
      </c>
      <c r="FP11" s="38">
        <f t="shared" si="17"/>
        <v>41696.231999999996</v>
      </c>
      <c r="FQ11" s="38">
        <f t="shared" si="17"/>
        <v>400703.38329999993</v>
      </c>
      <c r="FR11" s="38">
        <f t="shared" si="17"/>
        <v>34259.572699999997</v>
      </c>
      <c r="FS11" s="38">
        <f t="shared" si="17"/>
        <v>25950.034000000003</v>
      </c>
      <c r="FT11" s="38">
        <f t="shared" si="17"/>
        <v>27460.932999999997</v>
      </c>
      <c r="FU11" s="38">
        <f t="shared" si="17"/>
        <v>26388.559999999998</v>
      </c>
      <c r="FV11" s="38">
        <f t="shared" si="17"/>
        <v>26280.959999999999</v>
      </c>
      <c r="FW11" s="38">
        <f t="shared" si="17"/>
        <v>26347.749</v>
      </c>
      <c r="FX11" s="38">
        <f t="shared" si="17"/>
        <v>24977.949000000008</v>
      </c>
      <c r="FY11" s="38">
        <f t="shared" si="17"/>
        <v>26337.53</v>
      </c>
      <c r="FZ11" s="38">
        <f t="shared" si="17"/>
        <v>35065.192999999999</v>
      </c>
      <c r="GA11" s="38">
        <f t="shared" si="17"/>
        <v>22388.676000000003</v>
      </c>
      <c r="GB11" s="38">
        <f t="shared" si="17"/>
        <v>30786.394</v>
      </c>
      <c r="GC11" s="38">
        <f t="shared" si="17"/>
        <v>32309.925999999996</v>
      </c>
      <c r="GD11" s="38">
        <f t="shared" si="17"/>
        <v>338553.47669999994</v>
      </c>
      <c r="GE11" s="38">
        <f t="shared" ref="GE11" si="18">SUM(GE12:GE17)</f>
        <v>20561.853999999999</v>
      </c>
      <c r="GF11" s="38">
        <f t="shared" ref="GF11" si="19">SUM(GF12:GF17)</f>
        <v>21022.022999999997</v>
      </c>
      <c r="GG11" s="38">
        <f t="shared" ref="GG11" si="20">SUM(GG12:GG17)</f>
        <v>18714.330000000002</v>
      </c>
      <c r="GH11" s="38">
        <f t="shared" ref="GH11" si="21">SUM(GH12:GH17)</f>
        <v>22674.749</v>
      </c>
      <c r="GI11" s="38">
        <f t="shared" ref="GI11" si="22">SUM(GI12:GI17)</f>
        <v>25015.818000000003</v>
      </c>
      <c r="GJ11" s="38">
        <f t="shared" ref="GJ11" si="23">SUM(GJ12:GJ17)</f>
        <v>18566.771999999994</v>
      </c>
      <c r="GK11" s="38">
        <f t="shared" ref="GK11" si="24">SUM(GK12:GK17)</f>
        <v>22824.470999999994</v>
      </c>
      <c r="GL11" s="38">
        <f t="shared" ref="GL11" si="25">SUM(GL12:GL17)</f>
        <v>26772.960999999999</v>
      </c>
      <c r="GM11" s="38">
        <f t="shared" ref="GM11" si="26">SUM(GM12:GM17)</f>
        <v>27157.393100000005</v>
      </c>
      <c r="GN11" s="38">
        <f t="shared" ref="GN11" si="27">SUM(GN12:GN17)</f>
        <v>29766.838099999997</v>
      </c>
      <c r="GO11" s="38">
        <f t="shared" ref="GO11" si="28">SUM(GO12:GO17)</f>
        <v>20587.715999999997</v>
      </c>
      <c r="GP11" s="38">
        <f t="shared" ref="GP11" si="29">SUM(GP12:GP17)</f>
        <v>26699.951700000001</v>
      </c>
      <c r="GQ11" s="38">
        <f t="shared" ref="GQ11" si="30">SUM(GQ12:GQ17)</f>
        <v>280364.87690000009</v>
      </c>
    </row>
    <row r="12" spans="2:199" ht="4.05" customHeight="1" x14ac:dyDescent="0.2">
      <c r="B12" s="40"/>
      <c r="C12" s="49"/>
      <c r="D12" s="50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9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9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9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38"/>
      <c r="EE12" s="38"/>
      <c r="EF12" s="38"/>
      <c r="EG12" s="38"/>
      <c r="EH12" s="38"/>
      <c r="EI12" s="38"/>
      <c r="EJ12" s="38"/>
      <c r="EK12" s="38"/>
      <c r="EL12" s="38"/>
      <c r="EM12" s="38"/>
      <c r="EN12" s="38"/>
      <c r="EO12" s="38"/>
      <c r="EP12" s="38"/>
      <c r="EQ12" s="38"/>
      <c r="ER12" s="38"/>
      <c r="ES12" s="38"/>
      <c r="ET12" s="38"/>
      <c r="EU12" s="38"/>
      <c r="EV12" s="38"/>
      <c r="EW12" s="38"/>
      <c r="EX12" s="38"/>
      <c r="EY12" s="38"/>
      <c r="EZ12" s="38"/>
      <c r="FA12" s="38"/>
      <c r="FB12" s="38"/>
      <c r="FC12" s="38"/>
      <c r="FD12" s="38"/>
      <c r="FE12" s="38"/>
      <c r="FF12" s="38"/>
      <c r="FG12" s="38"/>
      <c r="FH12" s="38"/>
      <c r="FI12" s="38"/>
      <c r="FJ12" s="38"/>
      <c r="FK12" s="38"/>
      <c r="FL12" s="38"/>
      <c r="FM12" s="38"/>
      <c r="FN12" s="38"/>
      <c r="FO12" s="38"/>
      <c r="FP12" s="38"/>
      <c r="FQ12" s="38"/>
      <c r="FR12" s="38"/>
      <c r="FS12" s="38"/>
      <c r="FT12" s="38"/>
      <c r="FU12" s="38"/>
      <c r="FV12" s="38"/>
      <c r="FW12" s="38"/>
      <c r="FX12" s="38"/>
      <c r="FY12" s="38"/>
      <c r="FZ12" s="38"/>
      <c r="GA12" s="38"/>
      <c r="GB12" s="38"/>
      <c r="GC12" s="38"/>
      <c r="GD12" s="38"/>
      <c r="GE12" s="38"/>
      <c r="GF12" s="38"/>
      <c r="GG12" s="38"/>
      <c r="GH12" s="38"/>
      <c r="GI12" s="38"/>
      <c r="GJ12" s="38"/>
      <c r="GK12" s="38"/>
      <c r="GL12" s="38"/>
      <c r="GM12" s="38"/>
      <c r="GN12" s="38"/>
      <c r="GO12" s="38"/>
      <c r="GP12" s="38"/>
      <c r="GQ12" s="38"/>
    </row>
    <row r="13" spans="2:199" ht="14.25" customHeight="1" x14ac:dyDescent="0.2">
      <c r="B13" s="86" t="s">
        <v>17</v>
      </c>
      <c r="C13" s="90" t="s">
        <v>19</v>
      </c>
      <c r="D13" s="18" t="s">
        <v>50</v>
      </c>
      <c r="E13" s="42">
        <v>15822</v>
      </c>
      <c r="F13" s="42">
        <v>18343</v>
      </c>
      <c r="G13" s="42">
        <v>21553</v>
      </c>
      <c r="H13" s="42">
        <v>20722</v>
      </c>
      <c r="I13" s="42">
        <v>21716</v>
      </c>
      <c r="J13" s="42">
        <v>25839</v>
      </c>
      <c r="K13" s="42">
        <v>28124</v>
      </c>
      <c r="L13" s="42">
        <v>25530</v>
      </c>
      <c r="M13" s="42">
        <v>26331</v>
      </c>
      <c r="N13" s="42">
        <v>27695</v>
      </c>
      <c r="O13" s="42">
        <v>29910</v>
      </c>
      <c r="P13" s="42">
        <v>28396</v>
      </c>
      <c r="Q13" s="42">
        <v>289981</v>
      </c>
      <c r="R13" s="42">
        <v>19119.43</v>
      </c>
      <c r="S13" s="42">
        <v>22683.260000000002</v>
      </c>
      <c r="T13" s="42">
        <v>23791.090000000004</v>
      </c>
      <c r="U13" s="42">
        <v>29531.870000000003</v>
      </c>
      <c r="V13" s="42">
        <v>26842.019999999997</v>
      </c>
      <c r="W13" s="42">
        <v>24393.55</v>
      </c>
      <c r="X13" s="42">
        <v>30299.170999999998</v>
      </c>
      <c r="Y13" s="42">
        <v>33316.080999999998</v>
      </c>
      <c r="Z13" s="42">
        <v>27890.248999999996</v>
      </c>
      <c r="AA13" s="42">
        <v>32985.678</v>
      </c>
      <c r="AB13" s="42">
        <v>26293.956000000002</v>
      </c>
      <c r="AC13" s="42">
        <v>31832.233</v>
      </c>
      <c r="AD13" s="42">
        <v>328978.58799999999</v>
      </c>
      <c r="AE13" s="42">
        <v>33183.89</v>
      </c>
      <c r="AF13" s="42">
        <v>21458.197</v>
      </c>
      <c r="AG13" s="42">
        <v>44593.66</v>
      </c>
      <c r="AH13" s="42">
        <v>36426.996999999988</v>
      </c>
      <c r="AI13" s="42">
        <v>38453.557000000001</v>
      </c>
      <c r="AJ13" s="42">
        <v>37059.359000000004</v>
      </c>
      <c r="AK13" s="42">
        <v>40810.369000000013</v>
      </c>
      <c r="AL13" s="42">
        <v>34925.005999999994</v>
      </c>
      <c r="AM13" s="42">
        <v>33666.045999999995</v>
      </c>
      <c r="AN13" s="42">
        <v>37768.888999999996</v>
      </c>
      <c r="AO13" s="42">
        <v>29761.265000000014</v>
      </c>
      <c r="AP13" s="42">
        <v>39455.346000000012</v>
      </c>
      <c r="AQ13" s="43">
        <v>427562.58100000001</v>
      </c>
      <c r="AR13" s="42">
        <v>25605.289000000001</v>
      </c>
      <c r="AS13" s="42">
        <v>35756.475999999995</v>
      </c>
      <c r="AT13" s="42">
        <v>36163.603000000017</v>
      </c>
      <c r="AU13" s="42">
        <v>34942.042000000001</v>
      </c>
      <c r="AV13" s="42">
        <v>40381.353999999992</v>
      </c>
      <c r="AW13" s="42">
        <v>36668.515999999996</v>
      </c>
      <c r="AX13" s="42">
        <v>38620.207999999991</v>
      </c>
      <c r="AY13" s="42">
        <v>43768.967999999993</v>
      </c>
      <c r="AZ13" s="42">
        <v>40075.356999999989</v>
      </c>
      <c r="BA13" s="42">
        <v>31613.173999999995</v>
      </c>
      <c r="BB13" s="42">
        <v>32443.447999999993</v>
      </c>
      <c r="BC13" s="42">
        <v>30706.981999999996</v>
      </c>
      <c r="BD13" s="43">
        <v>426745.41699999996</v>
      </c>
      <c r="BE13" s="42">
        <v>14838.856999999998</v>
      </c>
      <c r="BF13" s="42">
        <v>26843.224000000002</v>
      </c>
      <c r="BG13" s="42">
        <v>34294.161</v>
      </c>
      <c r="BH13" s="42">
        <v>29951.179</v>
      </c>
      <c r="BI13" s="42">
        <v>30326.121000000006</v>
      </c>
      <c r="BJ13" s="42">
        <v>26000.803000000007</v>
      </c>
      <c r="BK13" s="42">
        <v>28649.902000000002</v>
      </c>
      <c r="BL13" s="42">
        <v>30103.898000000001</v>
      </c>
      <c r="BM13" s="42">
        <v>30569.458000000002</v>
      </c>
      <c r="BN13" s="42">
        <v>26828.163999999997</v>
      </c>
      <c r="BO13" s="42">
        <v>24270.931999999997</v>
      </c>
      <c r="BP13" s="42">
        <v>27679.3</v>
      </c>
      <c r="BQ13" s="43">
        <v>330355.99900000001</v>
      </c>
      <c r="BR13" s="42">
        <v>25640.203000000009</v>
      </c>
      <c r="BS13" s="42">
        <v>24328.102000000006</v>
      </c>
      <c r="BT13" s="42">
        <v>30752.383000000005</v>
      </c>
      <c r="BU13" s="42">
        <v>30617.367999999999</v>
      </c>
      <c r="BV13" s="42">
        <v>23601.912999999997</v>
      </c>
      <c r="BW13" s="42">
        <v>22717.952999999998</v>
      </c>
      <c r="BX13" s="42">
        <v>32732.049999999992</v>
      </c>
      <c r="BY13" s="42">
        <v>26533.986000000001</v>
      </c>
      <c r="BZ13" s="42">
        <v>30779.744000000006</v>
      </c>
      <c r="CA13" s="42">
        <v>23302.946000000004</v>
      </c>
      <c r="CB13" s="42">
        <v>24392.389999999996</v>
      </c>
      <c r="CC13" s="42">
        <v>24388.200999999997</v>
      </c>
      <c r="CD13" s="42">
        <v>319787.23900000006</v>
      </c>
      <c r="CE13" s="42">
        <v>13006.071000000002</v>
      </c>
      <c r="CF13" s="42">
        <v>20601.473999999998</v>
      </c>
      <c r="CG13" s="42">
        <v>28294.376</v>
      </c>
      <c r="CH13" s="42">
        <v>19194.901999999998</v>
      </c>
      <c r="CI13" s="42">
        <v>26576.337</v>
      </c>
      <c r="CJ13" s="42">
        <v>18641.311999999998</v>
      </c>
      <c r="CK13" s="42">
        <v>27242.948138461536</v>
      </c>
      <c r="CL13" s="42">
        <v>29444.375000000004</v>
      </c>
      <c r="CM13" s="42">
        <v>22250.671999999999</v>
      </c>
      <c r="CN13" s="42">
        <v>24609.708999999999</v>
      </c>
      <c r="CO13" s="42">
        <v>26535.548999999995</v>
      </c>
      <c r="CP13" s="42">
        <v>28544.158000000003</v>
      </c>
      <c r="CQ13" s="42">
        <v>284941.88313846156</v>
      </c>
      <c r="CR13" s="42">
        <v>18448.568999999996</v>
      </c>
      <c r="CS13" s="42">
        <v>21825.367000000002</v>
      </c>
      <c r="CT13" s="42">
        <v>31111.470000000005</v>
      </c>
      <c r="CU13" s="42">
        <v>30300.464</v>
      </c>
      <c r="CV13" s="42">
        <v>25421.213999999996</v>
      </c>
      <c r="CW13" s="42">
        <v>26134.375999999997</v>
      </c>
      <c r="CX13" s="42">
        <v>29542.904999999999</v>
      </c>
      <c r="CY13" s="42">
        <v>28586.311999999998</v>
      </c>
      <c r="CZ13" s="42">
        <v>24871.108</v>
      </c>
      <c r="DA13" s="42">
        <v>31070.109000000008</v>
      </c>
      <c r="DB13" s="42">
        <v>24880.055</v>
      </c>
      <c r="DC13" s="42">
        <v>29550.870999999999</v>
      </c>
      <c r="DD13" s="42">
        <v>321742.82</v>
      </c>
      <c r="DE13" s="42">
        <v>20926.265000000007</v>
      </c>
      <c r="DF13" s="42">
        <v>27142.965688519897</v>
      </c>
      <c r="DG13" s="42">
        <v>35971.427000000003</v>
      </c>
      <c r="DH13" s="42">
        <v>33866.406000000003</v>
      </c>
      <c r="DI13" s="42">
        <v>34199.148000000001</v>
      </c>
      <c r="DJ13" s="42">
        <v>18295.400999999998</v>
      </c>
      <c r="DK13" s="42">
        <v>26039.9935</v>
      </c>
      <c r="DL13" s="42">
        <v>23135.564999999991</v>
      </c>
      <c r="DM13" s="42">
        <v>20198.897000000001</v>
      </c>
      <c r="DN13" s="42">
        <v>22285.510064000002</v>
      </c>
      <c r="DO13" s="42">
        <v>23777.497999999989</v>
      </c>
      <c r="DP13" s="42">
        <v>23580.576000000005</v>
      </c>
      <c r="DQ13" s="42">
        <v>309419.65225251991</v>
      </c>
      <c r="DR13" s="42">
        <v>21378.618999999999</v>
      </c>
      <c r="DS13" s="42">
        <v>17256.787</v>
      </c>
      <c r="DT13" s="42">
        <v>23946.442999999999</v>
      </c>
      <c r="DU13" s="42">
        <v>21556.182999999997</v>
      </c>
      <c r="DV13" s="42">
        <v>24279.985000000001</v>
      </c>
      <c r="DW13" s="42">
        <v>27018.4571</v>
      </c>
      <c r="DX13" s="42">
        <v>29194.736600000007</v>
      </c>
      <c r="DY13" s="42">
        <v>32447.712000000003</v>
      </c>
      <c r="DZ13" s="42">
        <v>28960.697000000004</v>
      </c>
      <c r="EA13" s="42">
        <v>26490.664999999997</v>
      </c>
      <c r="EB13" s="42">
        <v>30550.610000000008</v>
      </c>
      <c r="EC13" s="42">
        <v>21572.044999999998</v>
      </c>
      <c r="ED13" s="42">
        <v>304652.93969999999</v>
      </c>
      <c r="EE13" s="42">
        <v>23304.192000000003</v>
      </c>
      <c r="EF13" s="42">
        <v>27073.028000000002</v>
      </c>
      <c r="EG13" s="42">
        <v>24019.778999999999</v>
      </c>
      <c r="EH13" s="42">
        <v>14182.107000000002</v>
      </c>
      <c r="EI13" s="42">
        <v>19371.399000000001</v>
      </c>
      <c r="EJ13" s="42">
        <v>4773.1793605442181</v>
      </c>
      <c r="EK13" s="42">
        <v>7829.1739999999991</v>
      </c>
      <c r="EL13" s="42">
        <v>7044.1319999999996</v>
      </c>
      <c r="EM13" s="42">
        <v>10046.297029411762</v>
      </c>
      <c r="EN13" s="42">
        <v>17262.927</v>
      </c>
      <c r="EO13" s="42">
        <v>15675.978999999999</v>
      </c>
      <c r="EP13" s="42">
        <v>20471.754000000001</v>
      </c>
      <c r="EQ13" s="42">
        <v>191053.94738995598</v>
      </c>
      <c r="ER13" s="42">
        <v>20999.321</v>
      </c>
      <c r="ES13" s="42">
        <v>28913.735999999997</v>
      </c>
      <c r="ET13" s="42">
        <v>19591.03471</v>
      </c>
      <c r="EU13" s="42">
        <v>30385.945999999993</v>
      </c>
      <c r="EV13" s="42">
        <v>35653.743000000009</v>
      </c>
      <c r="EW13" s="42">
        <v>34075.436000000002</v>
      </c>
      <c r="EX13" s="42">
        <v>40078.942000000003</v>
      </c>
      <c r="EY13" s="42">
        <v>40548.606000000014</v>
      </c>
      <c r="EZ13" s="42">
        <v>30910.298000000003</v>
      </c>
      <c r="FA13" s="42">
        <v>26733.673999999988</v>
      </c>
      <c r="FB13" s="42">
        <v>22915.095999999998</v>
      </c>
      <c r="FC13" s="42">
        <v>27979.780999999999</v>
      </c>
      <c r="FD13" s="42">
        <v>358785.61371000006</v>
      </c>
      <c r="FE13" s="42">
        <v>18470.492999999999</v>
      </c>
      <c r="FF13" s="42">
        <v>29303.864999999994</v>
      </c>
      <c r="FG13" s="42">
        <v>24140.65</v>
      </c>
      <c r="FH13" s="42">
        <v>34245.574999999997</v>
      </c>
      <c r="FI13" s="42">
        <v>29650.217000000001</v>
      </c>
      <c r="FJ13" s="42">
        <v>29259.311000000002</v>
      </c>
      <c r="FK13" s="42">
        <v>50757.924999999996</v>
      </c>
      <c r="FL13" s="42">
        <v>28759.637000000002</v>
      </c>
      <c r="FM13" s="42">
        <v>36279.915609531417</v>
      </c>
      <c r="FN13" s="42">
        <v>28785.510999999999</v>
      </c>
      <c r="FO13" s="42">
        <v>22771.0893</v>
      </c>
      <c r="FP13" s="42">
        <v>40857.248999999996</v>
      </c>
      <c r="FQ13" s="42">
        <v>373281.43790953135</v>
      </c>
      <c r="FR13" s="42">
        <v>26969.825699999998</v>
      </c>
      <c r="FS13" s="42">
        <v>25918.964000000004</v>
      </c>
      <c r="FT13" s="42">
        <v>27149.312999999998</v>
      </c>
      <c r="FU13" s="42">
        <v>25201.579999999998</v>
      </c>
      <c r="FV13" s="42">
        <v>24582.477999999999</v>
      </c>
      <c r="FW13" s="42">
        <v>24699.84</v>
      </c>
      <c r="FX13" s="42">
        <v>24812.229000000007</v>
      </c>
      <c r="FY13" s="42">
        <v>25656.183000000001</v>
      </c>
      <c r="FZ13" s="42">
        <v>33429.114999999998</v>
      </c>
      <c r="GA13" s="42">
        <v>21930.629000000001</v>
      </c>
      <c r="GB13" s="42">
        <v>30165.543999999998</v>
      </c>
      <c r="GC13" s="42">
        <v>29592.555</v>
      </c>
      <c r="GD13" s="42">
        <v>320108.25569999998</v>
      </c>
      <c r="GE13" s="42">
        <v>19456.236000000001</v>
      </c>
      <c r="GF13" s="42">
        <v>20939.363999999998</v>
      </c>
      <c r="GG13" s="42">
        <v>18472.436000000002</v>
      </c>
      <c r="GH13" s="42">
        <v>21683.401000000002</v>
      </c>
      <c r="GI13" s="42">
        <v>23794.140000000003</v>
      </c>
      <c r="GJ13" s="42">
        <v>18178.206999999995</v>
      </c>
      <c r="GK13" s="42">
        <v>22737.383999999995</v>
      </c>
      <c r="GL13" s="42">
        <v>26103.373</v>
      </c>
      <c r="GM13" s="42">
        <v>26464.735100000005</v>
      </c>
      <c r="GN13" s="42">
        <v>27127.918099999995</v>
      </c>
      <c r="GO13" s="42">
        <v>20563.585999999996</v>
      </c>
      <c r="GP13" s="42">
        <v>26408.078700000002</v>
      </c>
      <c r="GQ13" s="42">
        <f>+SUM(GE13:GP13)</f>
        <v>271928.85890000005</v>
      </c>
    </row>
    <row r="14" spans="2:199" ht="14.25" customHeight="1" x14ac:dyDescent="0.2">
      <c r="B14" s="91"/>
      <c r="C14" s="90"/>
      <c r="D14" s="18" t="s">
        <v>51</v>
      </c>
      <c r="E14" s="42">
        <v>321</v>
      </c>
      <c r="F14" s="42">
        <v>82</v>
      </c>
      <c r="G14" s="42">
        <v>26</v>
      </c>
      <c r="H14" s="42">
        <v>538</v>
      </c>
      <c r="I14" s="42">
        <v>29</v>
      </c>
      <c r="J14" s="42">
        <v>89</v>
      </c>
      <c r="K14" s="42">
        <v>566</v>
      </c>
      <c r="L14" s="42">
        <v>266</v>
      </c>
      <c r="M14" s="42">
        <v>174</v>
      </c>
      <c r="N14" s="42">
        <v>315</v>
      </c>
      <c r="O14" s="42">
        <v>17</v>
      </c>
      <c r="P14" s="42">
        <v>219</v>
      </c>
      <c r="Q14" s="42">
        <v>2642</v>
      </c>
      <c r="R14" s="42"/>
      <c r="S14" s="42">
        <v>109.72999999999999</v>
      </c>
      <c r="T14" s="42">
        <v>173.04000000000002</v>
      </c>
      <c r="U14" s="42"/>
      <c r="V14" s="42"/>
      <c r="W14" s="42">
        <v>56.554000000000002</v>
      </c>
      <c r="X14" s="42">
        <v>134.63999999999999</v>
      </c>
      <c r="Y14" s="42">
        <v>25.33</v>
      </c>
      <c r="Z14" s="42">
        <v>79.13</v>
      </c>
      <c r="AA14" s="42">
        <v>79.13</v>
      </c>
      <c r="AB14" s="42">
        <v>588.61800000000005</v>
      </c>
      <c r="AC14" s="42">
        <v>21.26</v>
      </c>
      <c r="AD14" s="42">
        <v>1267.432</v>
      </c>
      <c r="AE14" s="42">
        <v>5054.1499999999996</v>
      </c>
      <c r="AF14" s="42"/>
      <c r="AG14" s="42">
        <v>11</v>
      </c>
      <c r="AH14" s="42">
        <v>13.034000000000001</v>
      </c>
      <c r="AI14" s="42">
        <v>85.591000000000008</v>
      </c>
      <c r="AJ14" s="42">
        <v>196.23</v>
      </c>
      <c r="AK14" s="42"/>
      <c r="AL14" s="42">
        <v>18.760000000000002</v>
      </c>
      <c r="AM14" s="42">
        <v>269.3</v>
      </c>
      <c r="AN14" s="42">
        <v>363.86400000000003</v>
      </c>
      <c r="AO14" s="42">
        <v>8.5500000000000007</v>
      </c>
      <c r="AP14" s="42">
        <v>101.83199999999999</v>
      </c>
      <c r="AQ14" s="43">
        <v>6122.3110000000006</v>
      </c>
      <c r="AR14" s="42">
        <v>117.01</v>
      </c>
      <c r="AS14" s="42">
        <v>45.68</v>
      </c>
      <c r="AT14" s="42"/>
      <c r="AU14" s="42">
        <v>143.357</v>
      </c>
      <c r="AV14" s="42">
        <v>108.45</v>
      </c>
      <c r="AW14" s="42">
        <v>60.29</v>
      </c>
      <c r="AX14" s="42">
        <v>144.48400000000001</v>
      </c>
      <c r="AY14" s="42">
        <v>174.24</v>
      </c>
      <c r="AZ14" s="42">
        <v>70.430000000000007</v>
      </c>
      <c r="BA14" s="42"/>
      <c r="BB14" s="42">
        <v>381.423</v>
      </c>
      <c r="BC14" s="42">
        <v>343.2</v>
      </c>
      <c r="BD14" s="43">
        <v>1588.5640000000001</v>
      </c>
      <c r="BE14" s="42">
        <v>28.574999999999999</v>
      </c>
      <c r="BF14" s="42">
        <v>513.28</v>
      </c>
      <c r="BG14" s="42">
        <v>1089.55</v>
      </c>
      <c r="BH14" s="42">
        <v>125.58300000000001</v>
      </c>
      <c r="BI14" s="42">
        <v>390.51</v>
      </c>
      <c r="BJ14" s="42">
        <v>193.96099999999998</v>
      </c>
      <c r="BK14" s="42">
        <v>142.68</v>
      </c>
      <c r="BL14" s="42">
        <v>769.35299999999995</v>
      </c>
      <c r="BM14" s="42">
        <v>410.54</v>
      </c>
      <c r="BN14" s="42">
        <v>744.71100000000001</v>
      </c>
      <c r="BO14" s="42">
        <v>813.22299999999996</v>
      </c>
      <c r="BP14" s="42">
        <v>931.29300000000001</v>
      </c>
      <c r="BQ14" s="43">
        <v>6153.2589999999991</v>
      </c>
      <c r="BR14" s="42">
        <v>1022.253</v>
      </c>
      <c r="BS14" s="42">
        <v>498.28800000000001</v>
      </c>
      <c r="BT14" s="42">
        <v>739.05199999999991</v>
      </c>
      <c r="BU14" s="42">
        <v>664.53199999999993</v>
      </c>
      <c r="BV14" s="42">
        <v>376.54500000000007</v>
      </c>
      <c r="BW14" s="42">
        <v>233.97200000000001</v>
      </c>
      <c r="BX14" s="42">
        <v>281.822</v>
      </c>
      <c r="BY14" s="42">
        <v>228.76900000000001</v>
      </c>
      <c r="BZ14" s="42">
        <v>162.87</v>
      </c>
      <c r="CA14" s="42">
        <v>937.52299999999991</v>
      </c>
      <c r="CB14" s="42">
        <v>151.035</v>
      </c>
      <c r="CC14" s="42">
        <v>476.19399999999996</v>
      </c>
      <c r="CD14" s="42">
        <v>5772.8549999999996</v>
      </c>
      <c r="CE14" s="42">
        <v>335.61699999999996</v>
      </c>
      <c r="CF14" s="42">
        <v>251.49299999999999</v>
      </c>
      <c r="CG14" s="42">
        <v>308.45000000000005</v>
      </c>
      <c r="CH14" s="42">
        <v>140.64599999999999</v>
      </c>
      <c r="CI14" s="42">
        <v>324.286</v>
      </c>
      <c r="CJ14" s="42">
        <v>725.17000000000007</v>
      </c>
      <c r="CK14" s="42">
        <v>1507.7050000000002</v>
      </c>
      <c r="CL14" s="42">
        <v>838.41000000000008</v>
      </c>
      <c r="CM14" s="42">
        <v>639.75900000000001</v>
      </c>
      <c r="CN14" s="42">
        <v>319.21500000000003</v>
      </c>
      <c r="CO14" s="42">
        <v>200.45000000000002</v>
      </c>
      <c r="CP14" s="42">
        <v>970.49199999999996</v>
      </c>
      <c r="CQ14" s="42">
        <v>6561.6930000000002</v>
      </c>
      <c r="CR14" s="42">
        <v>470.56200000000001</v>
      </c>
      <c r="CS14" s="42">
        <v>827.68</v>
      </c>
      <c r="CT14" s="42">
        <v>2064.944</v>
      </c>
      <c r="CU14" s="42">
        <v>777.94600000000003</v>
      </c>
      <c r="CV14" s="42">
        <v>1211.0199999999998</v>
      </c>
      <c r="CW14" s="42">
        <v>632.18399999999997</v>
      </c>
      <c r="CX14" s="42">
        <v>185.709</v>
      </c>
      <c r="CY14" s="42">
        <v>250.59199999999998</v>
      </c>
      <c r="CZ14" s="42">
        <v>814.89599999999996</v>
      </c>
      <c r="DA14" s="42">
        <v>2034.51</v>
      </c>
      <c r="DB14" s="42">
        <v>1103.6940000000002</v>
      </c>
      <c r="DC14" s="42">
        <v>2940.835</v>
      </c>
      <c r="DD14" s="42">
        <v>13314.571999999996</v>
      </c>
      <c r="DE14" s="42">
        <v>1902.106</v>
      </c>
      <c r="DF14" s="42">
        <v>705.1339999999999</v>
      </c>
      <c r="DG14" s="42">
        <v>597.21199999999999</v>
      </c>
      <c r="DH14" s="42">
        <v>411.43099999999998</v>
      </c>
      <c r="DI14" s="42">
        <v>227.31</v>
      </c>
      <c r="DJ14" s="42">
        <v>280.47000000000003</v>
      </c>
      <c r="DK14" s="42">
        <v>132.44999999999999</v>
      </c>
      <c r="DL14" s="42">
        <v>138.583</v>
      </c>
      <c r="DM14" s="42">
        <v>661.26599999999996</v>
      </c>
      <c r="DN14" s="42">
        <v>552.29999999999995</v>
      </c>
      <c r="DO14" s="42">
        <v>516.96</v>
      </c>
      <c r="DP14" s="42">
        <v>657.43000000000006</v>
      </c>
      <c r="DQ14" s="42">
        <v>6782.6519999999991</v>
      </c>
      <c r="DR14" s="42">
        <v>3929.9779999999996</v>
      </c>
      <c r="DS14" s="42">
        <v>708.23900000000003</v>
      </c>
      <c r="DT14" s="42">
        <v>233.90999999999997</v>
      </c>
      <c r="DU14" s="42">
        <v>415.76900000000001</v>
      </c>
      <c r="DV14" s="42">
        <v>365.85900000000004</v>
      </c>
      <c r="DW14" s="42">
        <v>609.64</v>
      </c>
      <c r="DX14" s="42">
        <v>435.81000000000006</v>
      </c>
      <c r="DY14" s="42">
        <v>256.464</v>
      </c>
      <c r="DZ14" s="42">
        <v>517.76100000000008</v>
      </c>
      <c r="EA14" s="42">
        <v>132.81899999999999</v>
      </c>
      <c r="EB14" s="42">
        <v>755.37299999999993</v>
      </c>
      <c r="EC14" s="42">
        <v>1144.633</v>
      </c>
      <c r="ED14" s="42">
        <v>9506.255000000001</v>
      </c>
      <c r="EE14" s="42">
        <v>1104.329</v>
      </c>
      <c r="EF14" s="42">
        <v>643.63199999999995</v>
      </c>
      <c r="EG14" s="42">
        <v>198.67</v>
      </c>
      <c r="EH14" s="42">
        <v>36.706000000000003</v>
      </c>
      <c r="EI14" s="42">
        <v>64.22999999999999</v>
      </c>
      <c r="EJ14" s="42">
        <v>1502.124</v>
      </c>
      <c r="EK14" s="42">
        <v>244.476</v>
      </c>
      <c r="EL14" s="42">
        <v>163.1</v>
      </c>
      <c r="EM14" s="42">
        <v>664.005</v>
      </c>
      <c r="EN14" s="42">
        <v>301.08000000000004</v>
      </c>
      <c r="EO14" s="42">
        <v>282.26</v>
      </c>
      <c r="EP14" s="42">
        <v>246.78000000000003</v>
      </c>
      <c r="EQ14" s="42">
        <v>5451.3919999999998</v>
      </c>
      <c r="ER14" s="42">
        <v>24.44</v>
      </c>
      <c r="ES14" s="42">
        <v>728.7700000000001</v>
      </c>
      <c r="ET14" s="42">
        <v>248.048</v>
      </c>
      <c r="EU14" s="42">
        <v>80.84</v>
      </c>
      <c r="EV14" s="42">
        <v>56.096999999999994</v>
      </c>
      <c r="EW14" s="42">
        <v>85.35</v>
      </c>
      <c r="EX14" s="42">
        <v>40.737000000000002</v>
      </c>
      <c r="EY14" s="42">
        <v>129.49</v>
      </c>
      <c r="EZ14" s="42"/>
      <c r="FA14" s="42">
        <v>345.22500000000002</v>
      </c>
      <c r="FB14" s="42">
        <v>411.88</v>
      </c>
      <c r="FC14" s="42">
        <v>188.1</v>
      </c>
      <c r="FD14" s="42">
        <v>2338.9770000000003</v>
      </c>
      <c r="FE14" s="42">
        <v>608.62800000000004</v>
      </c>
      <c r="FF14" s="42">
        <v>1029.1310000000001</v>
      </c>
      <c r="FG14" s="42">
        <v>17.285</v>
      </c>
      <c r="FH14" s="42">
        <v>588.91600000000005</v>
      </c>
      <c r="FI14" s="42">
        <v>19.37</v>
      </c>
      <c r="FJ14" s="42">
        <v>41.85</v>
      </c>
      <c r="FK14" s="42">
        <v>581.61599999999999</v>
      </c>
      <c r="FL14" s="42"/>
      <c r="FM14" s="42">
        <v>1222.4203148060635</v>
      </c>
      <c r="FN14" s="42">
        <v>91.199999999999989</v>
      </c>
      <c r="FO14" s="42">
        <v>210.69</v>
      </c>
      <c r="FP14" s="42">
        <v>426.62799999999999</v>
      </c>
      <c r="FQ14" s="42">
        <v>4837.7343148060627</v>
      </c>
      <c r="FR14" s="42">
        <v>3276.8009999999999</v>
      </c>
      <c r="FS14" s="42">
        <v>31.07</v>
      </c>
      <c r="FT14" s="42">
        <v>97.95</v>
      </c>
      <c r="FU14" s="42">
        <v>449.04999999999995</v>
      </c>
      <c r="FV14" s="42">
        <v>1347.0119999999999</v>
      </c>
      <c r="FW14" s="42">
        <v>1354.7</v>
      </c>
      <c r="FX14" s="42"/>
      <c r="FY14" s="42">
        <v>502.86699999999996</v>
      </c>
      <c r="FZ14" s="42">
        <v>424.62</v>
      </c>
      <c r="GA14" s="42">
        <v>30.631</v>
      </c>
      <c r="GB14" s="42">
        <v>351.2</v>
      </c>
      <c r="GC14" s="42">
        <v>51.241999999999997</v>
      </c>
      <c r="GD14" s="42">
        <v>7917.143</v>
      </c>
      <c r="GE14" s="42">
        <v>68</v>
      </c>
      <c r="GF14" s="42">
        <v>72.658999999999992</v>
      </c>
      <c r="GG14" s="42">
        <v>182.48399999999998</v>
      </c>
      <c r="GH14" s="42">
        <v>86.938000000000002</v>
      </c>
      <c r="GI14" s="42">
        <v>505.59</v>
      </c>
      <c r="GJ14" s="42">
        <v>88.1</v>
      </c>
      <c r="GK14" s="42">
        <v>36.44</v>
      </c>
      <c r="GL14" s="42">
        <v>229.60000000000002</v>
      </c>
      <c r="GM14" s="42">
        <v>242.17000000000002</v>
      </c>
      <c r="GN14" s="42">
        <v>10.96</v>
      </c>
      <c r="GO14" s="42">
        <v>19.13</v>
      </c>
      <c r="GP14" s="42">
        <v>139.87299999999999</v>
      </c>
      <c r="GQ14" s="42">
        <f>+SUM(GE14:GP14)</f>
        <v>1681.9440000000004</v>
      </c>
    </row>
    <row r="15" spans="2:199" ht="14.25" customHeight="1" x14ac:dyDescent="0.2">
      <c r="B15" s="91"/>
      <c r="C15" s="90"/>
      <c r="D15" s="18" t="s">
        <v>52</v>
      </c>
      <c r="E15" s="42"/>
      <c r="F15" s="42"/>
      <c r="G15" s="42"/>
      <c r="H15" s="42">
        <v>325</v>
      </c>
      <c r="I15" s="42"/>
      <c r="J15" s="42"/>
      <c r="K15" s="42">
        <v>344</v>
      </c>
      <c r="L15" s="42">
        <v>104</v>
      </c>
      <c r="M15" s="42">
        <v>556</v>
      </c>
      <c r="N15" s="42">
        <v>572</v>
      </c>
      <c r="O15" s="42">
        <v>739</v>
      </c>
      <c r="P15" s="42">
        <v>1481</v>
      </c>
      <c r="Q15" s="42">
        <v>4121</v>
      </c>
      <c r="R15" s="42"/>
      <c r="S15" s="42"/>
      <c r="T15" s="42">
        <v>2976.8500000000004</v>
      </c>
      <c r="U15" s="42">
        <v>1191.8</v>
      </c>
      <c r="V15" s="42">
        <v>3656.58</v>
      </c>
      <c r="W15" s="42">
        <v>1565.046</v>
      </c>
      <c r="X15" s="42">
        <v>1880.1883800000001</v>
      </c>
      <c r="Y15" s="42">
        <v>643.42699999999991</v>
      </c>
      <c r="Z15" s="42">
        <v>35.11</v>
      </c>
      <c r="AA15" s="42"/>
      <c r="AB15" s="42"/>
      <c r="AC15" s="42">
        <v>51.683</v>
      </c>
      <c r="AD15" s="42">
        <v>12000.684380000001</v>
      </c>
      <c r="AE15" s="42">
        <v>554.89599999999996</v>
      </c>
      <c r="AF15" s="42"/>
      <c r="AG15" s="42">
        <v>8.1999999999999993</v>
      </c>
      <c r="AH15" s="42">
        <v>987.60300000000007</v>
      </c>
      <c r="AI15" s="42">
        <v>193.57000000000002</v>
      </c>
      <c r="AJ15" s="42">
        <v>40.905999999999999</v>
      </c>
      <c r="AK15" s="42">
        <v>638.96</v>
      </c>
      <c r="AL15" s="42">
        <v>134.934</v>
      </c>
      <c r="AM15" s="42">
        <v>867.47799999999995</v>
      </c>
      <c r="AN15" s="42">
        <v>1154.8520000000001</v>
      </c>
      <c r="AO15" s="42">
        <v>368.58800000000002</v>
      </c>
      <c r="AP15" s="42">
        <v>309.40800000000002</v>
      </c>
      <c r="AQ15" s="43">
        <v>5259.3950000000004</v>
      </c>
      <c r="AR15" s="42">
        <v>38.122999999999998</v>
      </c>
      <c r="AS15" s="42">
        <v>207.18</v>
      </c>
      <c r="AT15" s="42">
        <v>52.456000000000003</v>
      </c>
      <c r="AU15" s="42">
        <v>309.19</v>
      </c>
      <c r="AV15" s="42">
        <v>730.39099999999996</v>
      </c>
      <c r="AW15" s="42">
        <v>211.94799999999998</v>
      </c>
      <c r="AX15" s="42">
        <v>288.42500000000001</v>
      </c>
      <c r="AY15" s="42">
        <v>266.738</v>
      </c>
      <c r="AZ15" s="42">
        <v>438.399</v>
      </c>
      <c r="BA15" s="42">
        <v>238.25200000000001</v>
      </c>
      <c r="BB15" s="42"/>
      <c r="BC15" s="42">
        <v>434.43599999999998</v>
      </c>
      <c r="BD15" s="43">
        <v>3215.538</v>
      </c>
      <c r="BE15" s="42">
        <v>880.39699999999993</v>
      </c>
      <c r="BF15" s="42">
        <v>1174.2159999999999</v>
      </c>
      <c r="BG15" s="42">
        <v>95.597999999999999</v>
      </c>
      <c r="BH15" s="42"/>
      <c r="BI15" s="42">
        <v>615.39599999999996</v>
      </c>
      <c r="BJ15" s="42"/>
      <c r="BK15" s="42">
        <v>997.74800000000005</v>
      </c>
      <c r="BL15" s="42"/>
      <c r="BM15" s="42"/>
      <c r="BN15" s="42"/>
      <c r="BO15" s="42"/>
      <c r="BP15" s="42"/>
      <c r="BQ15" s="43">
        <v>3763.355</v>
      </c>
      <c r="BR15" s="42"/>
      <c r="BS15" s="42"/>
      <c r="BT15" s="42">
        <v>1485.442</v>
      </c>
      <c r="BU15" s="42">
        <v>215.52600000000001</v>
      </c>
      <c r="BV15" s="42">
        <v>136.55500000000001</v>
      </c>
      <c r="BW15" s="42">
        <v>2794.9160000000002</v>
      </c>
      <c r="BX15" s="42">
        <v>2792.6290000000004</v>
      </c>
      <c r="BY15" s="42">
        <v>1032.5749999999998</v>
      </c>
      <c r="BZ15" s="42">
        <v>20.91</v>
      </c>
      <c r="CA15" s="42">
        <v>20.905000000000001</v>
      </c>
      <c r="CB15" s="42">
        <v>28.6</v>
      </c>
      <c r="CC15" s="42">
        <v>144.184</v>
      </c>
      <c r="CD15" s="43">
        <v>8672.2420000000002</v>
      </c>
      <c r="CE15" s="42">
        <v>221.03700000000001</v>
      </c>
      <c r="CF15" s="42"/>
      <c r="CG15" s="42">
        <v>564.97500000000002</v>
      </c>
      <c r="CH15" s="42"/>
      <c r="CI15" s="42"/>
      <c r="CJ15" s="42">
        <v>13.361000000000001</v>
      </c>
      <c r="CK15" s="42">
        <v>4623.2599999999993</v>
      </c>
      <c r="CL15" s="42">
        <v>39</v>
      </c>
      <c r="CM15" s="42">
        <v>695.75800000000004</v>
      </c>
      <c r="CN15" s="42">
        <v>809.37300000000005</v>
      </c>
      <c r="CO15" s="42">
        <v>291.73900000000003</v>
      </c>
      <c r="CP15" s="42">
        <v>738.43500000000006</v>
      </c>
      <c r="CQ15" s="43">
        <v>7996.9379999999992</v>
      </c>
      <c r="CR15" s="42">
        <v>375.572</v>
      </c>
      <c r="CS15" s="42"/>
      <c r="CT15" s="42">
        <v>1680.2909999999999</v>
      </c>
      <c r="CU15" s="42">
        <v>180.53199999999998</v>
      </c>
      <c r="CV15" s="42"/>
      <c r="CW15" s="42">
        <v>347.63900000000007</v>
      </c>
      <c r="CX15" s="42"/>
      <c r="CY15" s="42">
        <v>1021.8709999999999</v>
      </c>
      <c r="CZ15" s="42">
        <v>1053.2140000000002</v>
      </c>
      <c r="DA15" s="42">
        <v>418.827</v>
      </c>
      <c r="DB15" s="42"/>
      <c r="DC15" s="42">
        <v>1288.7470000000001</v>
      </c>
      <c r="DD15" s="43">
        <v>6366.6930000000002</v>
      </c>
      <c r="DE15" s="42">
        <v>694.86599999999999</v>
      </c>
      <c r="DF15" s="42">
        <v>2985.145</v>
      </c>
      <c r="DG15" s="42">
        <v>1140.8709999999999</v>
      </c>
      <c r="DH15" s="42">
        <v>6236.7889999999998</v>
      </c>
      <c r="DI15" s="42">
        <v>1845.4099999999999</v>
      </c>
      <c r="DJ15" s="42">
        <v>189.18200000000002</v>
      </c>
      <c r="DK15" s="42">
        <v>1251.298</v>
      </c>
      <c r="DL15" s="42">
        <v>176.49599999999998</v>
      </c>
      <c r="DM15" s="42">
        <v>2083.808</v>
      </c>
      <c r="DN15" s="42">
        <v>1256.0619999999999</v>
      </c>
      <c r="DO15" s="42">
        <v>346.01399999999995</v>
      </c>
      <c r="DP15" s="42"/>
      <c r="DQ15" s="43">
        <v>18205.940999999995</v>
      </c>
      <c r="DR15" s="42"/>
      <c r="DS15" s="42">
        <v>78.88</v>
      </c>
      <c r="DT15" s="42">
        <v>356.959</v>
      </c>
      <c r="DU15" s="42">
        <v>91.062999999999988</v>
      </c>
      <c r="DV15" s="42">
        <v>258.988</v>
      </c>
      <c r="DW15" s="42">
        <v>175.00800000000001</v>
      </c>
      <c r="DX15" s="42">
        <v>20.727</v>
      </c>
      <c r="DY15" s="42">
        <v>800.63900000000012</v>
      </c>
      <c r="DZ15" s="42">
        <v>1598.989</v>
      </c>
      <c r="EA15" s="42">
        <v>313.51400000000001</v>
      </c>
      <c r="EB15" s="42">
        <v>545.755</v>
      </c>
      <c r="EC15" s="42">
        <v>281.92900000000003</v>
      </c>
      <c r="ED15" s="43">
        <v>4522.451</v>
      </c>
      <c r="EE15" s="42"/>
      <c r="EF15" s="42">
        <v>508.75799999999998</v>
      </c>
      <c r="EG15" s="42">
        <v>241.929</v>
      </c>
      <c r="EH15" s="42"/>
      <c r="EI15" s="42"/>
      <c r="EJ15" s="42">
        <v>276.91500000000002</v>
      </c>
      <c r="EK15" s="42"/>
      <c r="EL15" s="42">
        <v>1204.3219999999999</v>
      </c>
      <c r="EM15" s="42">
        <v>11.475999999999999</v>
      </c>
      <c r="EN15" s="42">
        <v>1852.3969999999999</v>
      </c>
      <c r="EO15" s="42">
        <v>328.55200000000002</v>
      </c>
      <c r="EP15" s="42">
        <v>2053.2870000000003</v>
      </c>
      <c r="EQ15" s="43">
        <v>6477.6360000000004</v>
      </c>
      <c r="ER15" s="42">
        <v>823.29406896551723</v>
      </c>
      <c r="ES15" s="42">
        <v>7937.1160000000009</v>
      </c>
      <c r="ET15" s="42">
        <v>844.80300000000011</v>
      </c>
      <c r="EU15" s="42">
        <v>3317.1560000000004</v>
      </c>
      <c r="EV15" s="42">
        <v>1815.701</v>
      </c>
      <c r="EW15" s="42">
        <v>2317.0479999999998</v>
      </c>
      <c r="EX15" s="42">
        <v>3395.14</v>
      </c>
      <c r="EY15" s="42">
        <v>1381.5320000000002</v>
      </c>
      <c r="EZ15" s="42">
        <v>290.56099999999998</v>
      </c>
      <c r="FA15" s="42">
        <v>236.79300000000001</v>
      </c>
      <c r="FB15" s="42">
        <v>1231.7439999999999</v>
      </c>
      <c r="FC15" s="42">
        <v>602.75</v>
      </c>
      <c r="FD15" s="43">
        <v>24193.63806896552</v>
      </c>
      <c r="FE15" s="42">
        <v>171.666</v>
      </c>
      <c r="FF15" s="42">
        <v>345.47500000000002</v>
      </c>
      <c r="FG15" s="42">
        <v>7048.7749999999996</v>
      </c>
      <c r="FH15" s="42">
        <v>2716.7939999999999</v>
      </c>
      <c r="FI15" s="42">
        <v>4699.9269999999997</v>
      </c>
      <c r="FJ15" s="42">
        <v>1223.6799999999998</v>
      </c>
      <c r="FK15" s="42">
        <v>27.216999999999999</v>
      </c>
      <c r="FL15" s="42"/>
      <c r="FM15" s="42">
        <v>222.01626364095961</v>
      </c>
      <c r="FN15" s="42"/>
      <c r="FO15" s="42">
        <v>96.65</v>
      </c>
      <c r="FP15" s="42"/>
      <c r="FQ15" s="43">
        <v>16552.20026364096</v>
      </c>
      <c r="FR15" s="42">
        <v>3505.346</v>
      </c>
      <c r="FS15" s="42"/>
      <c r="FT15" s="42"/>
      <c r="FU15" s="42">
        <v>273.93</v>
      </c>
      <c r="FV15" s="42">
        <v>351.47</v>
      </c>
      <c r="FW15" s="42">
        <v>281.20899999999995</v>
      </c>
      <c r="FX15" s="42"/>
      <c r="FY15" s="42"/>
      <c r="FZ15" s="42">
        <v>196.11799999999999</v>
      </c>
      <c r="GA15" s="42">
        <v>69.83</v>
      </c>
      <c r="GB15" s="42">
        <v>269.64999999999998</v>
      </c>
      <c r="GC15" s="42">
        <v>2521.4899999999998</v>
      </c>
      <c r="GD15" s="43">
        <v>7469.0429999999997</v>
      </c>
      <c r="GE15" s="42">
        <v>843.11799999999994</v>
      </c>
      <c r="GF15" s="42"/>
      <c r="GG15" s="42"/>
      <c r="GH15" s="42">
        <v>599.83600000000013</v>
      </c>
      <c r="GI15" s="42">
        <v>693.20800000000008</v>
      </c>
      <c r="GJ15" s="42">
        <v>90.625</v>
      </c>
      <c r="GK15" s="42">
        <v>28.484999999999999</v>
      </c>
      <c r="GL15" s="42">
        <v>439.988</v>
      </c>
      <c r="GM15" s="42">
        <v>439.988</v>
      </c>
      <c r="GN15" s="42">
        <v>793.88199999999995</v>
      </c>
      <c r="GO15" s="42"/>
      <c r="GP15" s="42"/>
      <c r="GQ15" s="42">
        <f t="shared" ref="GQ15:GQ17" si="31">+SUM(GE15:GP15)</f>
        <v>3929.13</v>
      </c>
    </row>
    <row r="16" spans="2:199" ht="14.25" customHeight="1" x14ac:dyDescent="0.2">
      <c r="B16" s="91"/>
      <c r="C16" s="90"/>
      <c r="D16" s="18" t="s">
        <v>53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>
        <v>0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>
        <v>0</v>
      </c>
      <c r="AE16" s="42"/>
      <c r="AF16" s="42"/>
      <c r="AG16" s="42"/>
      <c r="AH16" s="42"/>
      <c r="AI16" s="42"/>
      <c r="AJ16" s="42"/>
      <c r="AK16" s="42"/>
      <c r="AL16" s="42">
        <v>260.45800000000003</v>
      </c>
      <c r="AM16" s="42"/>
      <c r="AN16" s="42"/>
      <c r="AO16" s="42"/>
      <c r="AP16" s="42"/>
      <c r="AQ16" s="43">
        <v>260.45800000000003</v>
      </c>
      <c r="AR16" s="42"/>
      <c r="AS16" s="42"/>
      <c r="AT16" s="42"/>
      <c r="AU16" s="42">
        <v>766.46100000000001</v>
      </c>
      <c r="AV16" s="42">
        <v>818.44</v>
      </c>
      <c r="AW16" s="42">
        <v>456.23700000000002</v>
      </c>
      <c r="AX16" s="42">
        <v>230.63299999999998</v>
      </c>
      <c r="AY16" s="42">
        <v>59.2</v>
      </c>
      <c r="AZ16" s="42">
        <v>198.17</v>
      </c>
      <c r="BA16" s="42">
        <v>759.21</v>
      </c>
      <c r="BB16" s="42">
        <v>694.98299999999995</v>
      </c>
      <c r="BC16" s="42">
        <v>595.11099999999999</v>
      </c>
      <c r="BD16" s="43">
        <v>4578.4449999999997</v>
      </c>
      <c r="BE16" s="42">
        <v>188.73399999999998</v>
      </c>
      <c r="BF16" s="42">
        <v>54.182000000000002</v>
      </c>
      <c r="BG16" s="42">
        <v>1035.9920000000002</v>
      </c>
      <c r="BH16" s="42">
        <v>862.46600000000001</v>
      </c>
      <c r="BI16" s="42">
        <v>705.73</v>
      </c>
      <c r="BJ16" s="42">
        <v>244.875</v>
      </c>
      <c r="BK16" s="42">
        <v>211.09800000000001</v>
      </c>
      <c r="BL16" s="42">
        <v>65.105999999999995</v>
      </c>
      <c r="BM16" s="42">
        <v>186.25</v>
      </c>
      <c r="BN16" s="42">
        <v>201.24</v>
      </c>
      <c r="BO16" s="42">
        <v>441.71599999999995</v>
      </c>
      <c r="BP16" s="42">
        <v>305.971</v>
      </c>
      <c r="BQ16" s="43">
        <v>4503.3600000000006</v>
      </c>
      <c r="BR16" s="42">
        <v>529.70000000000005</v>
      </c>
      <c r="BS16" s="42">
        <v>2.6</v>
      </c>
      <c r="BT16" s="42">
        <v>831.51200000000006</v>
      </c>
      <c r="BU16" s="42">
        <v>1074.172</v>
      </c>
      <c r="BV16" s="42">
        <v>525.96799999999996</v>
      </c>
      <c r="BW16" s="42">
        <v>1139.944</v>
      </c>
      <c r="BX16" s="42">
        <v>929.625</v>
      </c>
      <c r="BY16" s="42">
        <v>493.69400000000002</v>
      </c>
      <c r="BZ16" s="42">
        <v>250.80699999999999</v>
      </c>
      <c r="CA16" s="42">
        <v>600.63400000000001</v>
      </c>
      <c r="CB16" s="42">
        <v>370.26100000000002</v>
      </c>
      <c r="CC16" s="42">
        <v>849.16</v>
      </c>
      <c r="CD16" s="43">
        <v>7598.0770000000011</v>
      </c>
      <c r="CE16" s="42">
        <v>346.50200000000007</v>
      </c>
      <c r="CF16" s="42">
        <v>743.52600000000007</v>
      </c>
      <c r="CG16" s="42">
        <v>444.90000000000003</v>
      </c>
      <c r="CH16" s="42">
        <v>723.78</v>
      </c>
      <c r="CI16" s="42">
        <v>165.67799999999997</v>
      </c>
      <c r="CJ16" s="42">
        <v>577.51800000000003</v>
      </c>
      <c r="CK16" s="42">
        <v>1459.6999999999998</v>
      </c>
      <c r="CL16" s="42">
        <v>98.49</v>
      </c>
      <c r="CM16" s="42">
        <v>30</v>
      </c>
      <c r="CN16" s="42">
        <v>705.7650000000001</v>
      </c>
      <c r="CO16" s="42">
        <v>199.346</v>
      </c>
      <c r="CP16" s="42">
        <v>67.45</v>
      </c>
      <c r="CQ16" s="43">
        <v>5562.6549999999997</v>
      </c>
      <c r="CR16" s="42">
        <v>17.920000000000002</v>
      </c>
      <c r="CS16" s="42">
        <v>71.599999999999994</v>
      </c>
      <c r="CT16" s="42">
        <v>296.03000000000003</v>
      </c>
      <c r="CU16" s="42">
        <v>369.4</v>
      </c>
      <c r="CV16" s="42">
        <v>943.91700000000014</v>
      </c>
      <c r="CW16" s="42">
        <v>219.18</v>
      </c>
      <c r="CX16" s="42">
        <v>1584.923</v>
      </c>
      <c r="CY16" s="42">
        <v>257.5</v>
      </c>
      <c r="CZ16" s="42">
        <v>1254.2809999999999</v>
      </c>
      <c r="DA16" s="42">
        <v>841.43500000000006</v>
      </c>
      <c r="DB16" s="42">
        <v>601.88</v>
      </c>
      <c r="DC16" s="42">
        <v>150.30000000000001</v>
      </c>
      <c r="DD16" s="43">
        <v>6608.3660000000009</v>
      </c>
      <c r="DE16" s="42">
        <v>30.8</v>
      </c>
      <c r="DF16" s="42">
        <v>3048.3219999999997</v>
      </c>
      <c r="DG16" s="42">
        <v>569.68299999999999</v>
      </c>
      <c r="DH16" s="42">
        <v>124.376</v>
      </c>
      <c r="DI16" s="42">
        <v>20.399999999999999</v>
      </c>
      <c r="DJ16" s="42">
        <v>258.529</v>
      </c>
      <c r="DK16" s="42">
        <v>1324.1</v>
      </c>
      <c r="DL16" s="42">
        <v>895.24</v>
      </c>
      <c r="DM16" s="42">
        <v>390.37</v>
      </c>
      <c r="DN16" s="42">
        <v>775.46299999999997</v>
      </c>
      <c r="DO16" s="42">
        <v>225</v>
      </c>
      <c r="DP16" s="42"/>
      <c r="DQ16" s="43">
        <v>7662.2829999999994</v>
      </c>
      <c r="DR16" s="42">
        <v>391.5</v>
      </c>
      <c r="DS16" s="42">
        <v>487.8</v>
      </c>
      <c r="DT16" s="42">
        <v>794.76</v>
      </c>
      <c r="DU16" s="42"/>
      <c r="DV16" s="42">
        <v>379.99299999999999</v>
      </c>
      <c r="DW16" s="42">
        <v>1437.4449999999999</v>
      </c>
      <c r="DX16" s="42">
        <v>986.58800000000008</v>
      </c>
      <c r="DY16" s="42">
        <v>261.2</v>
      </c>
      <c r="DZ16" s="42">
        <v>224.88</v>
      </c>
      <c r="EA16" s="42"/>
      <c r="EB16" s="42">
        <v>16</v>
      </c>
      <c r="EC16" s="42">
        <v>243.8</v>
      </c>
      <c r="ED16" s="43">
        <v>5223.9659999999994</v>
      </c>
      <c r="EE16" s="42">
        <v>151.08699999999999</v>
      </c>
      <c r="EF16" s="42"/>
      <c r="EG16" s="42">
        <v>95.503</v>
      </c>
      <c r="EH16" s="42">
        <v>25</v>
      </c>
      <c r="EI16" s="42"/>
      <c r="EJ16" s="42">
        <v>206.614</v>
      </c>
      <c r="EK16" s="42">
        <v>352.49199999999996</v>
      </c>
      <c r="EL16" s="42">
        <v>2.4</v>
      </c>
      <c r="EM16" s="42">
        <v>62.8</v>
      </c>
      <c r="EN16" s="42">
        <v>936.15299999999991</v>
      </c>
      <c r="EO16" s="42">
        <v>219.334</v>
      </c>
      <c r="EP16" s="42">
        <v>242.23000000000002</v>
      </c>
      <c r="EQ16" s="43">
        <v>2293.6129999999998</v>
      </c>
      <c r="ER16" s="42">
        <v>634.5</v>
      </c>
      <c r="ES16" s="42">
        <v>610.6</v>
      </c>
      <c r="ET16" s="42">
        <v>829.91000000000008</v>
      </c>
      <c r="EU16" s="42">
        <v>222.5</v>
      </c>
      <c r="EV16" s="42">
        <v>107.55</v>
      </c>
      <c r="EW16" s="42">
        <v>2967.9769999999999</v>
      </c>
      <c r="EX16" s="42">
        <v>75</v>
      </c>
      <c r="EY16" s="42">
        <v>798.67500000000007</v>
      </c>
      <c r="EZ16" s="42">
        <v>258.89999999999998</v>
      </c>
      <c r="FA16" s="42"/>
      <c r="FB16" s="42">
        <v>116.81399999999999</v>
      </c>
      <c r="FC16" s="42">
        <v>61.564999999999998</v>
      </c>
      <c r="FD16" s="43">
        <v>6683.991</v>
      </c>
      <c r="FE16" s="42"/>
      <c r="FF16" s="42">
        <v>218.3</v>
      </c>
      <c r="FG16" s="42">
        <v>1037.625</v>
      </c>
      <c r="FH16" s="42">
        <v>951.4620000000001</v>
      </c>
      <c r="FI16" s="42">
        <v>881.83499999999992</v>
      </c>
      <c r="FJ16" s="42"/>
      <c r="FK16" s="42">
        <v>1657.4199999999998</v>
      </c>
      <c r="FL16" s="42"/>
      <c r="FM16" s="42">
        <v>797.71381202154612</v>
      </c>
      <c r="FN16" s="42">
        <v>9.8000000000000007</v>
      </c>
      <c r="FO16" s="42">
        <v>65.5</v>
      </c>
      <c r="FP16" s="42">
        <v>412.35500000000002</v>
      </c>
      <c r="FQ16" s="43">
        <v>6032.0108120215464</v>
      </c>
      <c r="FR16" s="42">
        <v>507.6</v>
      </c>
      <c r="FS16" s="42"/>
      <c r="FT16" s="42">
        <v>213.67</v>
      </c>
      <c r="FU16" s="42">
        <v>464</v>
      </c>
      <c r="FV16" s="42"/>
      <c r="FW16" s="42">
        <v>12</v>
      </c>
      <c r="FX16" s="42">
        <v>165.72</v>
      </c>
      <c r="FY16" s="42">
        <v>178.48000000000002</v>
      </c>
      <c r="FZ16" s="42">
        <v>1015.34</v>
      </c>
      <c r="GA16" s="42">
        <v>357.58600000000001</v>
      </c>
      <c r="GB16" s="42"/>
      <c r="GC16" s="42">
        <v>144.63900000000001</v>
      </c>
      <c r="GD16" s="43">
        <v>3059.0349999999999</v>
      </c>
      <c r="GE16" s="42">
        <v>194.5</v>
      </c>
      <c r="GF16" s="42"/>
      <c r="GG16" s="42">
        <v>59.41</v>
      </c>
      <c r="GH16" s="42">
        <v>304.57400000000001</v>
      </c>
      <c r="GI16" s="42">
        <v>22.88</v>
      </c>
      <c r="GJ16" s="42">
        <v>209.83999999999997</v>
      </c>
      <c r="GK16" s="42">
        <v>22.161999999999999</v>
      </c>
      <c r="GL16" s="42"/>
      <c r="GM16" s="42">
        <v>10.5</v>
      </c>
      <c r="GN16" s="42">
        <v>1834.078</v>
      </c>
      <c r="GO16" s="42">
        <v>5</v>
      </c>
      <c r="GP16" s="42">
        <v>152</v>
      </c>
      <c r="GQ16" s="42">
        <f t="shared" si="31"/>
        <v>2814.944</v>
      </c>
    </row>
    <row r="17" spans="2:199" ht="14.25" customHeight="1" x14ac:dyDescent="0.2">
      <c r="B17" s="87"/>
      <c r="C17" s="90"/>
      <c r="D17" s="18" t="s">
        <v>54</v>
      </c>
      <c r="E17" s="42"/>
      <c r="F17" s="42"/>
      <c r="G17" s="42"/>
      <c r="H17" s="42"/>
      <c r="I17" s="42"/>
      <c r="J17" s="42"/>
      <c r="K17" s="42"/>
      <c r="L17" s="42"/>
      <c r="M17" s="42"/>
      <c r="N17" s="42">
        <v>10</v>
      </c>
      <c r="O17" s="42"/>
      <c r="P17" s="42"/>
      <c r="Q17" s="42">
        <v>10</v>
      </c>
      <c r="R17" s="42"/>
      <c r="S17" s="42"/>
      <c r="T17" s="42"/>
      <c r="U17" s="42">
        <v>38.909999999999997</v>
      </c>
      <c r="V17" s="42"/>
      <c r="W17" s="42">
        <v>7.7819999999999991</v>
      </c>
      <c r="X17" s="42"/>
      <c r="Y17" s="42"/>
      <c r="Z17" s="42"/>
      <c r="AA17" s="42"/>
      <c r="AB17" s="42"/>
      <c r="AC17" s="42"/>
      <c r="AD17" s="42">
        <v>46.691999999999993</v>
      </c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3">
        <v>0</v>
      </c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3">
        <v>0</v>
      </c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3">
        <v>0</v>
      </c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3">
        <v>0</v>
      </c>
      <c r="CE17" s="42"/>
      <c r="CF17" s="42"/>
      <c r="CG17" s="42"/>
      <c r="CH17" s="42"/>
      <c r="CI17" s="42"/>
      <c r="CJ17" s="42"/>
      <c r="CK17" s="42"/>
      <c r="CL17" s="42"/>
      <c r="CM17" s="42">
        <v>43.091999999999999</v>
      </c>
      <c r="CN17" s="42"/>
      <c r="CO17" s="42"/>
      <c r="CP17" s="42"/>
      <c r="CQ17" s="43">
        <v>43.091999999999999</v>
      </c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>
        <v>135.93</v>
      </c>
      <c r="DC17" s="42"/>
      <c r="DD17" s="43">
        <v>135.93</v>
      </c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>
        <v>421.71199999999999</v>
      </c>
      <c r="DQ17" s="43">
        <v>421.71199999999999</v>
      </c>
      <c r="DR17" s="42">
        <v>230.13</v>
      </c>
      <c r="DS17" s="42"/>
      <c r="DT17" s="42"/>
      <c r="DU17" s="42"/>
      <c r="DV17" s="42"/>
      <c r="DW17" s="42"/>
      <c r="DX17" s="42"/>
      <c r="DY17" s="42"/>
      <c r="DZ17" s="42">
        <v>28.497</v>
      </c>
      <c r="EA17" s="42"/>
      <c r="EB17" s="42"/>
      <c r="EC17" s="42"/>
      <c r="ED17" s="43">
        <v>258.62700000000001</v>
      </c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3">
        <v>0</v>
      </c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3">
        <v>0</v>
      </c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3">
        <v>0</v>
      </c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3">
        <v>0</v>
      </c>
      <c r="GE17" s="42"/>
      <c r="GF17" s="42">
        <v>10</v>
      </c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>
        <f t="shared" si="31"/>
        <v>10</v>
      </c>
    </row>
    <row r="18" spans="2:199" ht="2.5499999999999998" customHeight="1" x14ac:dyDescent="0.2">
      <c r="B18" s="77"/>
      <c r="C18" s="41"/>
      <c r="D18" s="52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5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5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5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</row>
    <row r="19" spans="2:199" ht="18" customHeight="1" x14ac:dyDescent="0.2">
      <c r="B19" s="40" t="s">
        <v>21</v>
      </c>
      <c r="C19" s="49"/>
      <c r="D19" s="50"/>
      <c r="E19" s="38">
        <f t="shared" ref="E19:AJ19" si="32">+SUM(E20:E23)</f>
        <v>0</v>
      </c>
      <c r="F19" s="38">
        <f t="shared" si="32"/>
        <v>467</v>
      </c>
      <c r="G19" s="38">
        <f t="shared" si="32"/>
        <v>1495</v>
      </c>
      <c r="H19" s="38">
        <f t="shared" si="32"/>
        <v>2369</v>
      </c>
      <c r="I19" s="38">
        <f t="shared" si="32"/>
        <v>2194</v>
      </c>
      <c r="J19" s="38">
        <f t="shared" si="32"/>
        <v>788</v>
      </c>
      <c r="K19" s="38">
        <f t="shared" si="32"/>
        <v>0</v>
      </c>
      <c r="L19" s="38">
        <f t="shared" si="32"/>
        <v>0</v>
      </c>
      <c r="M19" s="38">
        <f t="shared" si="32"/>
        <v>20</v>
      </c>
      <c r="N19" s="38">
        <f t="shared" si="32"/>
        <v>0</v>
      </c>
      <c r="O19" s="38">
        <f t="shared" si="32"/>
        <v>491</v>
      </c>
      <c r="P19" s="38">
        <f t="shared" si="32"/>
        <v>0</v>
      </c>
      <c r="Q19" s="38">
        <f t="shared" si="32"/>
        <v>7824</v>
      </c>
      <c r="R19" s="38">
        <f t="shared" si="32"/>
        <v>827.34</v>
      </c>
      <c r="S19" s="38">
        <f t="shared" si="32"/>
        <v>0</v>
      </c>
      <c r="T19" s="38">
        <f t="shared" si="32"/>
        <v>0</v>
      </c>
      <c r="U19" s="38">
        <f t="shared" si="32"/>
        <v>0</v>
      </c>
      <c r="V19" s="38">
        <f t="shared" si="32"/>
        <v>0</v>
      </c>
      <c r="W19" s="38">
        <f t="shared" si="32"/>
        <v>0</v>
      </c>
      <c r="X19" s="38">
        <f t="shared" si="32"/>
        <v>0</v>
      </c>
      <c r="Y19" s="38">
        <f t="shared" si="32"/>
        <v>522.97</v>
      </c>
      <c r="Z19" s="38">
        <f t="shared" si="32"/>
        <v>0</v>
      </c>
      <c r="AA19" s="38">
        <f t="shared" si="32"/>
        <v>0</v>
      </c>
      <c r="AB19" s="38">
        <f t="shared" si="32"/>
        <v>541.38</v>
      </c>
      <c r="AC19" s="38">
        <f t="shared" si="32"/>
        <v>0</v>
      </c>
      <c r="AD19" s="38">
        <f t="shared" si="32"/>
        <v>1891.69</v>
      </c>
      <c r="AE19" s="38">
        <f t="shared" si="32"/>
        <v>0</v>
      </c>
      <c r="AF19" s="38">
        <f t="shared" si="32"/>
        <v>0</v>
      </c>
      <c r="AG19" s="38">
        <f t="shared" si="32"/>
        <v>0</v>
      </c>
      <c r="AH19" s="38">
        <f t="shared" si="32"/>
        <v>0</v>
      </c>
      <c r="AI19" s="38">
        <f t="shared" si="32"/>
        <v>54</v>
      </c>
      <c r="AJ19" s="38">
        <f t="shared" si="32"/>
        <v>0</v>
      </c>
      <c r="AK19" s="38">
        <f t="shared" ref="AK19:BP19" si="33">+SUM(AK20:AK23)</f>
        <v>0</v>
      </c>
      <c r="AL19" s="38">
        <f t="shared" si="33"/>
        <v>0</v>
      </c>
      <c r="AM19" s="38">
        <f t="shared" si="33"/>
        <v>0</v>
      </c>
      <c r="AN19" s="38">
        <f t="shared" si="33"/>
        <v>0</v>
      </c>
      <c r="AO19" s="38">
        <f t="shared" si="33"/>
        <v>0</v>
      </c>
      <c r="AP19" s="38">
        <f t="shared" si="33"/>
        <v>349</v>
      </c>
      <c r="AQ19" s="38">
        <f t="shared" si="33"/>
        <v>403</v>
      </c>
      <c r="AR19" s="38">
        <f t="shared" si="33"/>
        <v>0</v>
      </c>
      <c r="AS19" s="38">
        <f t="shared" si="33"/>
        <v>0</v>
      </c>
      <c r="AT19" s="38">
        <f t="shared" si="33"/>
        <v>0</v>
      </c>
      <c r="AU19" s="38">
        <f t="shared" si="33"/>
        <v>0</v>
      </c>
      <c r="AV19" s="38">
        <f t="shared" si="33"/>
        <v>0</v>
      </c>
      <c r="AW19" s="38">
        <f t="shared" si="33"/>
        <v>0</v>
      </c>
      <c r="AX19" s="38">
        <f t="shared" si="33"/>
        <v>0</v>
      </c>
      <c r="AY19" s="38">
        <f t="shared" si="33"/>
        <v>0</v>
      </c>
      <c r="AZ19" s="38">
        <f t="shared" si="33"/>
        <v>0</v>
      </c>
      <c r="BA19" s="38">
        <f t="shared" si="33"/>
        <v>0</v>
      </c>
      <c r="BB19" s="38">
        <f t="shared" si="33"/>
        <v>0</v>
      </c>
      <c r="BC19" s="38">
        <f t="shared" si="33"/>
        <v>0</v>
      </c>
      <c r="BD19" s="38">
        <f t="shared" si="33"/>
        <v>0</v>
      </c>
      <c r="BE19" s="38">
        <f t="shared" si="33"/>
        <v>0</v>
      </c>
      <c r="BF19" s="38">
        <f t="shared" si="33"/>
        <v>0</v>
      </c>
      <c r="BG19" s="38">
        <f t="shared" si="33"/>
        <v>0</v>
      </c>
      <c r="BH19" s="38">
        <f t="shared" si="33"/>
        <v>698</v>
      </c>
      <c r="BI19" s="38">
        <f t="shared" si="33"/>
        <v>0</v>
      </c>
      <c r="BJ19" s="38">
        <f t="shared" si="33"/>
        <v>0</v>
      </c>
      <c r="BK19" s="38">
        <f t="shared" si="33"/>
        <v>0</v>
      </c>
      <c r="BL19" s="38">
        <f t="shared" si="33"/>
        <v>0</v>
      </c>
      <c r="BM19" s="38">
        <f t="shared" si="33"/>
        <v>0</v>
      </c>
      <c r="BN19" s="38">
        <f t="shared" si="33"/>
        <v>0</v>
      </c>
      <c r="BO19" s="38">
        <f t="shared" si="33"/>
        <v>0</v>
      </c>
      <c r="BP19" s="38">
        <f t="shared" si="33"/>
        <v>0</v>
      </c>
      <c r="BQ19" s="38">
        <f t="shared" ref="BQ19:CV19" si="34">+SUM(BQ20:BQ23)</f>
        <v>698</v>
      </c>
      <c r="BR19" s="38">
        <f t="shared" si="34"/>
        <v>0</v>
      </c>
      <c r="BS19" s="38">
        <f t="shared" si="34"/>
        <v>0</v>
      </c>
      <c r="BT19" s="38">
        <f t="shared" si="34"/>
        <v>0</v>
      </c>
      <c r="BU19" s="38">
        <f t="shared" si="34"/>
        <v>0</v>
      </c>
      <c r="BV19" s="38">
        <f t="shared" si="34"/>
        <v>0</v>
      </c>
      <c r="BW19" s="38">
        <f t="shared" si="34"/>
        <v>9631.0400000000009</v>
      </c>
      <c r="BX19" s="38">
        <f t="shared" si="34"/>
        <v>0</v>
      </c>
      <c r="BY19" s="38">
        <f t="shared" si="34"/>
        <v>0</v>
      </c>
      <c r="BZ19" s="38">
        <f t="shared" si="34"/>
        <v>0</v>
      </c>
      <c r="CA19" s="38">
        <f t="shared" si="34"/>
        <v>0</v>
      </c>
      <c r="CB19" s="38">
        <f t="shared" si="34"/>
        <v>0</v>
      </c>
      <c r="CC19" s="38">
        <f t="shared" si="34"/>
        <v>0</v>
      </c>
      <c r="CD19" s="38">
        <f t="shared" si="34"/>
        <v>9631.0400000000009</v>
      </c>
      <c r="CE19" s="38">
        <f t="shared" si="34"/>
        <v>0</v>
      </c>
      <c r="CF19" s="38">
        <f t="shared" si="34"/>
        <v>0</v>
      </c>
      <c r="CG19" s="38">
        <f t="shared" si="34"/>
        <v>0</v>
      </c>
      <c r="CH19" s="38">
        <f t="shared" si="34"/>
        <v>0</v>
      </c>
      <c r="CI19" s="38">
        <f t="shared" si="34"/>
        <v>0</v>
      </c>
      <c r="CJ19" s="38">
        <f t="shared" si="34"/>
        <v>0</v>
      </c>
      <c r="CK19" s="38">
        <f t="shared" si="34"/>
        <v>0</v>
      </c>
      <c r="CL19" s="38">
        <f t="shared" si="34"/>
        <v>0</v>
      </c>
      <c r="CM19" s="38">
        <f t="shared" si="34"/>
        <v>0</v>
      </c>
      <c r="CN19" s="38">
        <f t="shared" si="34"/>
        <v>0</v>
      </c>
      <c r="CO19" s="38">
        <f t="shared" si="34"/>
        <v>0</v>
      </c>
      <c r="CP19" s="38">
        <f t="shared" si="34"/>
        <v>0</v>
      </c>
      <c r="CQ19" s="38">
        <f t="shared" si="34"/>
        <v>0</v>
      </c>
      <c r="CR19" s="38">
        <f t="shared" si="34"/>
        <v>0</v>
      </c>
      <c r="CS19" s="38">
        <f t="shared" si="34"/>
        <v>0</v>
      </c>
      <c r="CT19" s="38">
        <f t="shared" si="34"/>
        <v>0</v>
      </c>
      <c r="CU19" s="38">
        <f t="shared" si="34"/>
        <v>0</v>
      </c>
      <c r="CV19" s="38">
        <f t="shared" si="34"/>
        <v>0</v>
      </c>
      <c r="CW19" s="38">
        <f t="shared" ref="CW19:EB19" si="35">+SUM(CW20:CW23)</f>
        <v>0</v>
      </c>
      <c r="CX19" s="38">
        <f t="shared" si="35"/>
        <v>0</v>
      </c>
      <c r="CY19" s="38">
        <f t="shared" si="35"/>
        <v>0</v>
      </c>
      <c r="CZ19" s="38">
        <f t="shared" si="35"/>
        <v>0</v>
      </c>
      <c r="DA19" s="38">
        <f t="shared" si="35"/>
        <v>0</v>
      </c>
      <c r="DB19" s="38">
        <f t="shared" si="35"/>
        <v>0</v>
      </c>
      <c r="DC19" s="38">
        <f t="shared" si="35"/>
        <v>0</v>
      </c>
      <c r="DD19" s="38">
        <f t="shared" si="35"/>
        <v>0</v>
      </c>
      <c r="DE19" s="38">
        <f t="shared" si="35"/>
        <v>0</v>
      </c>
      <c r="DF19" s="38">
        <f t="shared" si="35"/>
        <v>0</v>
      </c>
      <c r="DG19" s="38">
        <f t="shared" si="35"/>
        <v>0</v>
      </c>
      <c r="DH19" s="38">
        <f t="shared" si="35"/>
        <v>0</v>
      </c>
      <c r="DI19" s="38">
        <f t="shared" si="35"/>
        <v>0</v>
      </c>
      <c r="DJ19" s="38">
        <f t="shared" si="35"/>
        <v>0</v>
      </c>
      <c r="DK19" s="38">
        <f t="shared" si="35"/>
        <v>0</v>
      </c>
      <c r="DL19" s="38">
        <f t="shared" si="35"/>
        <v>0</v>
      </c>
      <c r="DM19" s="38">
        <f t="shared" si="35"/>
        <v>0</v>
      </c>
      <c r="DN19" s="38">
        <f t="shared" si="35"/>
        <v>0</v>
      </c>
      <c r="DO19" s="38">
        <f t="shared" si="35"/>
        <v>0</v>
      </c>
      <c r="DP19" s="38">
        <f t="shared" si="35"/>
        <v>0</v>
      </c>
      <c r="DQ19" s="38">
        <f t="shared" si="35"/>
        <v>0</v>
      </c>
      <c r="DR19" s="38">
        <f t="shared" si="35"/>
        <v>0</v>
      </c>
      <c r="DS19" s="38">
        <f t="shared" si="35"/>
        <v>0</v>
      </c>
      <c r="DT19" s="38">
        <f t="shared" si="35"/>
        <v>0</v>
      </c>
      <c r="DU19" s="38">
        <f t="shared" si="35"/>
        <v>0</v>
      </c>
      <c r="DV19" s="38">
        <f t="shared" si="35"/>
        <v>0</v>
      </c>
      <c r="DW19" s="38">
        <f t="shared" si="35"/>
        <v>0</v>
      </c>
      <c r="DX19" s="38">
        <f t="shared" si="35"/>
        <v>0</v>
      </c>
      <c r="DY19" s="38">
        <f t="shared" si="35"/>
        <v>0</v>
      </c>
      <c r="DZ19" s="38">
        <f t="shared" si="35"/>
        <v>0</v>
      </c>
      <c r="EA19" s="38">
        <f t="shared" si="35"/>
        <v>0</v>
      </c>
      <c r="EB19" s="38">
        <f t="shared" si="35"/>
        <v>0</v>
      </c>
      <c r="EC19" s="38">
        <f t="shared" ref="EC19:FH19" si="36">+SUM(EC20:EC23)</f>
        <v>0</v>
      </c>
      <c r="ED19" s="38">
        <f t="shared" si="36"/>
        <v>0</v>
      </c>
      <c r="EE19" s="38">
        <f t="shared" si="36"/>
        <v>0</v>
      </c>
      <c r="EF19" s="38">
        <f t="shared" si="36"/>
        <v>0</v>
      </c>
      <c r="EG19" s="38">
        <f t="shared" si="36"/>
        <v>0</v>
      </c>
      <c r="EH19" s="38">
        <f t="shared" si="36"/>
        <v>0</v>
      </c>
      <c r="EI19" s="38">
        <f t="shared" si="36"/>
        <v>0</v>
      </c>
      <c r="EJ19" s="38">
        <f t="shared" si="36"/>
        <v>0</v>
      </c>
      <c r="EK19" s="38">
        <f t="shared" si="36"/>
        <v>0</v>
      </c>
      <c r="EL19" s="38">
        <f t="shared" si="36"/>
        <v>0</v>
      </c>
      <c r="EM19" s="38">
        <f t="shared" si="36"/>
        <v>0</v>
      </c>
      <c r="EN19" s="38">
        <f t="shared" si="36"/>
        <v>0</v>
      </c>
      <c r="EO19" s="38">
        <f t="shared" si="36"/>
        <v>0</v>
      </c>
      <c r="EP19" s="38">
        <f t="shared" si="36"/>
        <v>0</v>
      </c>
      <c r="EQ19" s="38">
        <f t="shared" si="36"/>
        <v>0</v>
      </c>
      <c r="ER19" s="38">
        <f t="shared" si="36"/>
        <v>0</v>
      </c>
      <c r="ES19" s="38">
        <f t="shared" si="36"/>
        <v>0</v>
      </c>
      <c r="ET19" s="38">
        <f t="shared" si="36"/>
        <v>0</v>
      </c>
      <c r="EU19" s="38">
        <f t="shared" si="36"/>
        <v>0</v>
      </c>
      <c r="EV19" s="38">
        <f t="shared" si="36"/>
        <v>0</v>
      </c>
      <c r="EW19" s="38">
        <f t="shared" si="36"/>
        <v>2311.19</v>
      </c>
      <c r="EX19" s="38">
        <f t="shared" si="36"/>
        <v>0</v>
      </c>
      <c r="EY19" s="38">
        <f t="shared" si="36"/>
        <v>0</v>
      </c>
      <c r="EZ19" s="38">
        <f t="shared" si="36"/>
        <v>0</v>
      </c>
      <c r="FA19" s="38">
        <f t="shared" si="36"/>
        <v>0</v>
      </c>
      <c r="FB19" s="38">
        <f t="shared" si="36"/>
        <v>0</v>
      </c>
      <c r="FC19" s="38">
        <f t="shared" si="36"/>
        <v>0</v>
      </c>
      <c r="FD19" s="38">
        <f t="shared" si="36"/>
        <v>2311.19</v>
      </c>
      <c r="FE19" s="38">
        <f t="shared" si="36"/>
        <v>0</v>
      </c>
      <c r="FF19" s="38">
        <f t="shared" si="36"/>
        <v>0</v>
      </c>
      <c r="FG19" s="38">
        <f t="shared" si="36"/>
        <v>0</v>
      </c>
      <c r="FH19" s="38">
        <f t="shared" si="36"/>
        <v>0</v>
      </c>
      <c r="FI19" s="38">
        <f t="shared" ref="FI19:GN19" si="37">+SUM(FI20:FI23)</f>
        <v>0</v>
      </c>
      <c r="FJ19" s="38">
        <f t="shared" si="37"/>
        <v>0</v>
      </c>
      <c r="FK19" s="38">
        <f t="shared" si="37"/>
        <v>0</v>
      </c>
      <c r="FL19" s="38">
        <f t="shared" si="37"/>
        <v>0</v>
      </c>
      <c r="FM19" s="38">
        <f t="shared" si="37"/>
        <v>0</v>
      </c>
      <c r="FN19" s="38">
        <f t="shared" si="37"/>
        <v>0</v>
      </c>
      <c r="FO19" s="38">
        <f t="shared" si="37"/>
        <v>1408.7</v>
      </c>
      <c r="FP19" s="38">
        <f t="shared" si="37"/>
        <v>0</v>
      </c>
      <c r="FQ19" s="38">
        <f t="shared" si="37"/>
        <v>1408.7</v>
      </c>
      <c r="FR19" s="38">
        <f t="shared" si="37"/>
        <v>1536.835</v>
      </c>
      <c r="FS19" s="38">
        <f t="shared" si="37"/>
        <v>1503.0219999999999</v>
      </c>
      <c r="FT19" s="38">
        <f t="shared" si="37"/>
        <v>1514.395</v>
      </c>
      <c r="FU19" s="38">
        <f t="shared" si="37"/>
        <v>4287.9399999999996</v>
      </c>
      <c r="FV19" s="38">
        <f t="shared" si="37"/>
        <v>3342.8599999999997</v>
      </c>
      <c r="FW19" s="38">
        <f t="shared" si="37"/>
        <v>2797.8609999999999</v>
      </c>
      <c r="FX19" s="38">
        <f t="shared" si="37"/>
        <v>0</v>
      </c>
      <c r="FY19" s="38">
        <f t="shared" si="37"/>
        <v>4046.7400000000002</v>
      </c>
      <c r="FZ19" s="38">
        <f t="shared" si="37"/>
        <v>0</v>
      </c>
      <c r="GA19" s="38">
        <f t="shared" si="37"/>
        <v>3840.17</v>
      </c>
      <c r="GB19" s="38">
        <f t="shared" si="37"/>
        <v>2142.752</v>
      </c>
      <c r="GC19" s="38">
        <f t="shared" si="37"/>
        <v>1674.8250000000003</v>
      </c>
      <c r="GD19" s="38">
        <f t="shared" si="37"/>
        <v>26687.400000000005</v>
      </c>
      <c r="GE19" s="38">
        <f t="shared" ref="GE19" si="38">+SUM(GE20:GE23)</f>
        <v>2174.2249999999999</v>
      </c>
      <c r="GF19" s="38">
        <f t="shared" ref="GF19" si="39">+SUM(GF20:GF23)</f>
        <v>0</v>
      </c>
      <c r="GG19" s="38">
        <f t="shared" ref="GG19" si="40">+SUM(GG20:GG23)</f>
        <v>1828.54</v>
      </c>
      <c r="GH19" s="38">
        <f t="shared" ref="GH19" si="41">+SUM(GH20:GH23)</f>
        <v>1440.423</v>
      </c>
      <c r="GI19" s="38">
        <f t="shared" ref="GI19" si="42">+SUM(GI20:GI23)</f>
        <v>682.69500000000005</v>
      </c>
      <c r="GJ19" s="38">
        <f t="shared" ref="GJ19" si="43">+SUM(GJ20:GJ23)</f>
        <v>1977.4280000000001</v>
      </c>
      <c r="GK19" s="38">
        <f t="shared" ref="GK19" si="44">+SUM(GK20:GK23)</f>
        <v>1974.4939999999999</v>
      </c>
      <c r="GL19" s="38">
        <f t="shared" ref="GL19" si="45">+SUM(GL20:GL23)</f>
        <v>1951.3140000000001</v>
      </c>
      <c r="GM19" s="38">
        <f t="shared" ref="GM19" si="46">+SUM(GM20:GM23)</f>
        <v>2489.7370000000001</v>
      </c>
      <c r="GN19" s="38">
        <f t="shared" ref="GN19" si="47">+SUM(GN20:GN23)</f>
        <v>751.71525499999996</v>
      </c>
      <c r="GO19" s="38">
        <f t="shared" ref="GO19" si="48">+SUM(GO20:GO23)</f>
        <v>1374.7439999999999</v>
      </c>
      <c r="GP19" s="38">
        <f t="shared" ref="GP19" si="49">+SUM(GP20:GP23)</f>
        <v>1532.968586</v>
      </c>
      <c r="GQ19" s="38">
        <f t="shared" ref="GQ19" si="50">+SUM(GQ20:GQ23)</f>
        <v>18178.283840999997</v>
      </c>
    </row>
    <row r="20" spans="2:199" ht="16.05" customHeight="1" x14ac:dyDescent="0.2">
      <c r="B20" s="86" t="s">
        <v>20</v>
      </c>
      <c r="C20" s="88" t="s">
        <v>19</v>
      </c>
      <c r="D20" s="18" t="s">
        <v>50</v>
      </c>
      <c r="E20" s="42"/>
      <c r="F20" s="42"/>
      <c r="G20" s="42"/>
      <c r="H20" s="42"/>
      <c r="I20" s="42">
        <v>1253</v>
      </c>
      <c r="J20" s="42"/>
      <c r="K20" s="42"/>
      <c r="L20" s="42"/>
      <c r="M20" s="42"/>
      <c r="N20" s="42"/>
      <c r="O20" s="42"/>
      <c r="P20" s="42"/>
      <c r="Q20" s="42">
        <v>1253</v>
      </c>
      <c r="R20" s="42">
        <v>827.34</v>
      </c>
      <c r="S20" s="42"/>
      <c r="T20" s="42"/>
      <c r="U20" s="42"/>
      <c r="V20" s="42"/>
      <c r="W20" s="42"/>
      <c r="X20" s="42"/>
      <c r="Y20" s="42">
        <v>522.97</v>
      </c>
      <c r="Z20" s="42"/>
      <c r="AA20" s="42"/>
      <c r="AB20" s="42">
        <v>541.38</v>
      </c>
      <c r="AC20" s="42"/>
      <c r="AD20" s="42">
        <v>1891.69</v>
      </c>
      <c r="AE20" s="42"/>
      <c r="AF20" s="42"/>
      <c r="AG20" s="42"/>
      <c r="AH20" s="42"/>
      <c r="AI20" s="42">
        <v>54</v>
      </c>
      <c r="AJ20" s="42"/>
      <c r="AK20" s="42"/>
      <c r="AL20" s="42"/>
      <c r="AM20" s="42"/>
      <c r="AN20" s="42"/>
      <c r="AO20" s="42"/>
      <c r="AP20" s="42">
        <v>349</v>
      </c>
      <c r="AQ20" s="43">
        <v>403</v>
      </c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3">
        <v>0</v>
      </c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3">
        <v>0</v>
      </c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>
        <v>0</v>
      </c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>
        <v>0</v>
      </c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>
        <v>0</v>
      </c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>
        <v>0</v>
      </c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>
        <v>0</v>
      </c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>
        <v>0</v>
      </c>
      <c r="ER20" s="42"/>
      <c r="ES20" s="42"/>
      <c r="ET20" s="42"/>
      <c r="EU20" s="42"/>
      <c r="EV20" s="42"/>
      <c r="EW20" s="42">
        <v>2287.69</v>
      </c>
      <c r="EX20" s="42"/>
      <c r="EY20" s="42"/>
      <c r="EZ20" s="42"/>
      <c r="FA20" s="42"/>
      <c r="FB20" s="42"/>
      <c r="FC20" s="42"/>
      <c r="FD20" s="42">
        <v>2287.69</v>
      </c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>
        <v>1243.7760000000001</v>
      </c>
      <c r="FP20" s="42"/>
      <c r="FQ20" s="42">
        <v>1243.7760000000001</v>
      </c>
      <c r="FR20" s="42">
        <v>1536.835</v>
      </c>
      <c r="FS20" s="42">
        <v>1475.192</v>
      </c>
      <c r="FT20" s="42">
        <v>1514.395</v>
      </c>
      <c r="FU20" s="42">
        <v>4287.9399999999996</v>
      </c>
      <c r="FV20" s="42">
        <v>3283.66</v>
      </c>
      <c r="FW20" s="42">
        <v>2797.8609999999999</v>
      </c>
      <c r="FX20" s="42"/>
      <c r="FY20" s="42">
        <v>4011.55</v>
      </c>
      <c r="FZ20" s="42"/>
      <c r="GA20" s="42">
        <v>3840.17</v>
      </c>
      <c r="GB20" s="42">
        <v>2142.752</v>
      </c>
      <c r="GC20" s="42">
        <v>1674.8250000000003</v>
      </c>
      <c r="GD20" s="42">
        <v>26565.180000000004</v>
      </c>
      <c r="GE20" s="42">
        <v>2174.2249999999999</v>
      </c>
      <c r="GF20" s="42"/>
      <c r="GG20" s="42">
        <v>1828.54</v>
      </c>
      <c r="GH20" s="42">
        <v>1440.423</v>
      </c>
      <c r="GI20" s="42">
        <v>682.69500000000005</v>
      </c>
      <c r="GJ20" s="42">
        <v>1977.4280000000001</v>
      </c>
      <c r="GK20" s="42">
        <v>1974.4939999999999</v>
      </c>
      <c r="GL20" s="42">
        <v>1951.3140000000001</v>
      </c>
      <c r="GM20" s="42">
        <v>2489.7370000000001</v>
      </c>
      <c r="GN20" s="42">
        <v>751.71525499999996</v>
      </c>
      <c r="GO20" s="42">
        <v>1361.7439999999999</v>
      </c>
      <c r="GP20" s="42">
        <v>1532.968586</v>
      </c>
      <c r="GQ20" s="42">
        <f>+SUM(GE20:GP20)</f>
        <v>18165.283840999997</v>
      </c>
    </row>
    <row r="21" spans="2:199" ht="14.25" customHeight="1" x14ac:dyDescent="0.2">
      <c r="B21" s="91"/>
      <c r="C21" s="92"/>
      <c r="D21" s="18" t="s">
        <v>51</v>
      </c>
      <c r="E21" s="42"/>
      <c r="F21" s="42">
        <v>467</v>
      </c>
      <c r="G21" s="42">
        <v>1495</v>
      </c>
      <c r="H21" s="42">
        <v>2369</v>
      </c>
      <c r="I21" s="42">
        <v>941</v>
      </c>
      <c r="J21" s="42">
        <v>788</v>
      </c>
      <c r="K21" s="42"/>
      <c r="L21" s="42"/>
      <c r="M21" s="42">
        <v>20</v>
      </c>
      <c r="N21" s="42"/>
      <c r="O21" s="42">
        <v>491</v>
      </c>
      <c r="P21" s="42"/>
      <c r="Q21" s="42">
        <v>6571</v>
      </c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>
        <v>0</v>
      </c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3">
        <v>0</v>
      </c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3">
        <v>0</v>
      </c>
      <c r="BE21" s="42"/>
      <c r="BF21" s="42"/>
      <c r="BG21" s="42"/>
      <c r="BH21" s="42">
        <v>698</v>
      </c>
      <c r="BI21" s="42"/>
      <c r="BJ21" s="42"/>
      <c r="BK21" s="42"/>
      <c r="BL21" s="42"/>
      <c r="BM21" s="42"/>
      <c r="BN21" s="42"/>
      <c r="BO21" s="42"/>
      <c r="BP21" s="42"/>
      <c r="BQ21" s="43">
        <v>698</v>
      </c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>
        <v>0</v>
      </c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>
        <v>0</v>
      </c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>
        <v>0</v>
      </c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>
        <v>0</v>
      </c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>
        <v>0</v>
      </c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>
        <v>0</v>
      </c>
      <c r="ER21" s="42"/>
      <c r="ES21" s="42"/>
      <c r="ET21" s="42"/>
      <c r="EU21" s="42"/>
      <c r="EV21" s="42"/>
      <c r="EW21" s="42">
        <v>23.5</v>
      </c>
      <c r="EX21" s="42"/>
      <c r="EY21" s="42"/>
      <c r="EZ21" s="42"/>
      <c r="FA21" s="42"/>
      <c r="FB21" s="42"/>
      <c r="FC21" s="42"/>
      <c r="FD21" s="42">
        <v>23.5</v>
      </c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  <c r="FP21" s="42"/>
      <c r="FQ21" s="42">
        <v>0</v>
      </c>
      <c r="FR21" s="42"/>
      <c r="FS21" s="42">
        <v>27.83</v>
      </c>
      <c r="FT21" s="42"/>
      <c r="FU21" s="42"/>
      <c r="FV21" s="42">
        <v>23.14</v>
      </c>
      <c r="FW21" s="42"/>
      <c r="FX21" s="42"/>
      <c r="FY21" s="42">
        <v>35.19</v>
      </c>
      <c r="FZ21" s="42"/>
      <c r="GA21" s="42"/>
      <c r="GB21" s="42"/>
      <c r="GC21" s="42"/>
      <c r="GD21" s="42">
        <v>86.16</v>
      </c>
      <c r="GE21" s="42"/>
      <c r="GF21" s="42"/>
      <c r="GG21" s="42"/>
      <c r="GH21" s="42"/>
      <c r="GI21" s="42"/>
      <c r="GJ21" s="42"/>
      <c r="GK21" s="42"/>
      <c r="GL21" s="42"/>
      <c r="GM21" s="42"/>
      <c r="GN21" s="42"/>
      <c r="GO21" s="42">
        <v>13</v>
      </c>
      <c r="GP21" s="42">
        <v>0</v>
      </c>
      <c r="GQ21" s="42">
        <f>+SUM(GE21:GP21)</f>
        <v>13</v>
      </c>
    </row>
    <row r="22" spans="2:199" ht="14.25" customHeight="1" x14ac:dyDescent="0.2">
      <c r="B22" s="91"/>
      <c r="C22" s="92"/>
      <c r="D22" s="18" t="s">
        <v>52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>
        <v>0</v>
      </c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>
        <v>0</v>
      </c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>
        <v>0</v>
      </c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>
        <v>0</v>
      </c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>
        <v>0</v>
      </c>
      <c r="BR22" s="42"/>
      <c r="BS22" s="42"/>
      <c r="BT22" s="42"/>
      <c r="BU22" s="42"/>
      <c r="BV22" s="42"/>
      <c r="BW22" s="42">
        <v>9631.0400000000009</v>
      </c>
      <c r="BX22" s="42"/>
      <c r="BY22" s="42"/>
      <c r="BZ22" s="42"/>
      <c r="CA22" s="42"/>
      <c r="CB22" s="42"/>
      <c r="CC22" s="42"/>
      <c r="CD22" s="42">
        <v>9631.0400000000009</v>
      </c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>
        <v>0</v>
      </c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>
        <v>0</v>
      </c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>
        <v>0</v>
      </c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>
        <v>0</v>
      </c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>
        <v>0</v>
      </c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>
        <v>0</v>
      </c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  <c r="FP22" s="42"/>
      <c r="FQ22" s="42">
        <v>0</v>
      </c>
      <c r="FR22" s="42"/>
      <c r="FS22" s="42"/>
      <c r="FT22" s="42"/>
      <c r="FU22" s="42"/>
      <c r="FV22" s="42"/>
      <c r="FW22" s="42"/>
      <c r="FX22" s="42"/>
      <c r="FY22" s="42"/>
      <c r="FZ22" s="42"/>
      <c r="GA22" s="42"/>
      <c r="GB22" s="42"/>
      <c r="GC22" s="42"/>
      <c r="GD22" s="42">
        <v>0</v>
      </c>
      <c r="GE22" s="42"/>
      <c r="GF22" s="42"/>
      <c r="GG22" s="42"/>
      <c r="GH22" s="42"/>
      <c r="GI22" s="42"/>
      <c r="GJ22" s="42"/>
      <c r="GK22" s="42"/>
      <c r="GL22" s="42"/>
      <c r="GM22" s="42"/>
      <c r="GN22" s="42"/>
      <c r="GO22" s="42"/>
      <c r="GP22" s="42"/>
      <c r="GQ22" s="42">
        <f>+SUM(GE22:GP22)</f>
        <v>0</v>
      </c>
    </row>
    <row r="23" spans="2:199" ht="14.25" customHeight="1" x14ac:dyDescent="0.2">
      <c r="B23" s="87"/>
      <c r="C23" s="89"/>
      <c r="D23" s="18" t="s">
        <v>53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>
        <v>0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>
        <v>0</v>
      </c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3">
        <v>0</v>
      </c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3">
        <v>0</v>
      </c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3">
        <v>0</v>
      </c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>
        <v>0</v>
      </c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>
        <v>0</v>
      </c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>
        <v>0</v>
      </c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>
        <v>0</v>
      </c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>
        <v>0</v>
      </c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>
        <v>0</v>
      </c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>
        <v>0</v>
      </c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>
        <v>164.92400000000001</v>
      </c>
      <c r="FP23" s="42"/>
      <c r="FQ23" s="42">
        <v>164.92400000000001</v>
      </c>
      <c r="FR23" s="42"/>
      <c r="FS23" s="42"/>
      <c r="FT23" s="42"/>
      <c r="FU23" s="42"/>
      <c r="FV23" s="42">
        <v>36.06</v>
      </c>
      <c r="FW23" s="42"/>
      <c r="FX23" s="42"/>
      <c r="FY23" s="42"/>
      <c r="FZ23" s="42"/>
      <c r="GA23" s="42"/>
      <c r="GB23" s="42"/>
      <c r="GC23" s="42"/>
      <c r="GD23" s="42">
        <v>36.06</v>
      </c>
      <c r="GE23" s="42"/>
      <c r="GF23" s="42"/>
      <c r="GG23" s="42"/>
      <c r="GH23" s="42"/>
      <c r="GI23" s="42"/>
      <c r="GJ23" s="42"/>
      <c r="GK23" s="42"/>
      <c r="GL23" s="42"/>
      <c r="GM23" s="42"/>
      <c r="GN23" s="42"/>
      <c r="GO23" s="42"/>
      <c r="GP23" s="42"/>
      <c r="GQ23" s="42">
        <f>+SUM(GE23:GP23)</f>
        <v>0</v>
      </c>
    </row>
    <row r="24" spans="2:199" ht="4.05" customHeight="1" x14ac:dyDescent="0.2">
      <c r="B24" s="78"/>
      <c r="C24" s="47"/>
      <c r="D24" s="53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5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5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5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  <c r="FP24" s="44"/>
      <c r="FQ24" s="44"/>
      <c r="FR24" s="44"/>
      <c r="FS24" s="44"/>
      <c r="FT24" s="44"/>
      <c r="FU24" s="44"/>
      <c r="FV24" s="44"/>
      <c r="FW24" s="44"/>
      <c r="FX24" s="44"/>
      <c r="FY24" s="44"/>
      <c r="FZ24" s="44"/>
      <c r="GA24" s="44"/>
      <c r="GB24" s="44"/>
      <c r="GC24" s="44"/>
      <c r="GD24" s="44"/>
      <c r="GE24" s="44"/>
      <c r="GF24" s="44"/>
      <c r="GG24" s="44"/>
      <c r="GH24" s="44"/>
      <c r="GI24" s="44"/>
      <c r="GJ24" s="44"/>
      <c r="GK24" s="44"/>
      <c r="GL24" s="44"/>
      <c r="GM24" s="44"/>
      <c r="GN24" s="44"/>
      <c r="GO24" s="44"/>
      <c r="GP24" s="44"/>
      <c r="GQ24" s="44"/>
    </row>
    <row r="25" spans="2:199" ht="13.95" customHeight="1" x14ac:dyDescent="0.2">
      <c r="B25" s="40" t="s">
        <v>23</v>
      </c>
      <c r="C25" s="49"/>
      <c r="D25" s="50"/>
      <c r="E25" s="38">
        <f t="shared" ref="E25:AJ25" si="51">+SUM(E26:E29)</f>
        <v>3789.16</v>
      </c>
      <c r="F25" s="38">
        <f t="shared" si="51"/>
        <v>2407.8599999999997</v>
      </c>
      <c r="G25" s="38">
        <f t="shared" si="51"/>
        <v>1825.09</v>
      </c>
      <c r="H25" s="38">
        <f t="shared" si="51"/>
        <v>1281.6500000000001</v>
      </c>
      <c r="I25" s="38">
        <f t="shared" si="51"/>
        <v>2405.7600000000002</v>
      </c>
      <c r="J25" s="38">
        <f t="shared" si="51"/>
        <v>3345.74</v>
      </c>
      <c r="K25" s="38">
        <f t="shared" si="51"/>
        <v>3108.09</v>
      </c>
      <c r="L25" s="38">
        <f t="shared" si="51"/>
        <v>2849.71</v>
      </c>
      <c r="M25" s="38">
        <f t="shared" si="51"/>
        <v>4597.9800000000005</v>
      </c>
      <c r="N25" s="38">
        <f t="shared" si="51"/>
        <v>1633.83</v>
      </c>
      <c r="O25" s="38">
        <f t="shared" si="51"/>
        <v>1515.35</v>
      </c>
      <c r="P25" s="38">
        <f t="shared" si="51"/>
        <v>3478.4</v>
      </c>
      <c r="Q25" s="38">
        <f t="shared" si="51"/>
        <v>32238.619999999995</v>
      </c>
      <c r="R25" s="38">
        <f t="shared" si="51"/>
        <v>1986</v>
      </c>
      <c r="S25" s="38">
        <f t="shared" si="51"/>
        <v>523.53</v>
      </c>
      <c r="T25" s="38">
        <f t="shared" si="51"/>
        <v>597.09</v>
      </c>
      <c r="U25" s="38">
        <f t="shared" si="51"/>
        <v>1526.0899999999992</v>
      </c>
      <c r="V25" s="38">
        <f t="shared" si="51"/>
        <v>555.79</v>
      </c>
      <c r="W25" s="38">
        <f t="shared" si="51"/>
        <v>2252.2460000000001</v>
      </c>
      <c r="X25" s="38">
        <f t="shared" si="51"/>
        <v>713.0699999999988</v>
      </c>
      <c r="Y25" s="38">
        <f t="shared" si="51"/>
        <v>3659.0299999999979</v>
      </c>
      <c r="Z25" s="38">
        <f t="shared" si="51"/>
        <v>1123.2560000000003</v>
      </c>
      <c r="AA25" s="38">
        <f t="shared" si="51"/>
        <v>2124.7800000000002</v>
      </c>
      <c r="AB25" s="38">
        <f t="shared" si="51"/>
        <v>3387.95</v>
      </c>
      <c r="AC25" s="38">
        <f t="shared" si="51"/>
        <v>423.99</v>
      </c>
      <c r="AD25" s="38">
        <f t="shared" si="51"/>
        <v>18872.821999999996</v>
      </c>
      <c r="AE25" s="38">
        <f t="shared" si="51"/>
        <v>2334.37</v>
      </c>
      <c r="AF25" s="38">
        <f t="shared" si="51"/>
        <v>966.4</v>
      </c>
      <c r="AG25" s="38">
        <f t="shared" si="51"/>
        <v>4337.449999999998</v>
      </c>
      <c r="AH25" s="38">
        <f t="shared" si="51"/>
        <v>4938.0749999999989</v>
      </c>
      <c r="AI25" s="38">
        <f t="shared" si="51"/>
        <v>1649.0300000000002</v>
      </c>
      <c r="AJ25" s="38">
        <f t="shared" si="51"/>
        <v>960.8599999999999</v>
      </c>
      <c r="AK25" s="38">
        <f t="shared" ref="AK25:BP25" si="52">+SUM(AK26:AK29)</f>
        <v>3010.7199999999839</v>
      </c>
      <c r="AL25" s="38">
        <f t="shared" si="52"/>
        <v>1524.64</v>
      </c>
      <c r="AM25" s="38">
        <f t="shared" si="52"/>
        <v>914.95</v>
      </c>
      <c r="AN25" s="38">
        <f t="shared" si="52"/>
        <v>1025.69</v>
      </c>
      <c r="AO25" s="38">
        <f t="shared" si="52"/>
        <v>1458.95</v>
      </c>
      <c r="AP25" s="38">
        <f t="shared" si="52"/>
        <v>351.64</v>
      </c>
      <c r="AQ25" s="38">
        <f t="shared" si="52"/>
        <v>23472.77499999998</v>
      </c>
      <c r="AR25" s="38">
        <f t="shared" si="52"/>
        <v>372.89</v>
      </c>
      <c r="AS25" s="38">
        <f t="shared" si="52"/>
        <v>0</v>
      </c>
      <c r="AT25" s="38">
        <f t="shared" si="52"/>
        <v>0</v>
      </c>
      <c r="AU25" s="38">
        <f t="shared" si="52"/>
        <v>309.61</v>
      </c>
      <c r="AV25" s="38">
        <f t="shared" si="52"/>
        <v>0</v>
      </c>
      <c r="AW25" s="38">
        <f t="shared" si="52"/>
        <v>302.85000000000002</v>
      </c>
      <c r="AX25" s="38">
        <f t="shared" si="52"/>
        <v>0</v>
      </c>
      <c r="AY25" s="38">
        <f t="shared" si="52"/>
        <v>0</v>
      </c>
      <c r="AZ25" s="38">
        <f t="shared" si="52"/>
        <v>11.31</v>
      </c>
      <c r="BA25" s="38">
        <f t="shared" si="52"/>
        <v>0</v>
      </c>
      <c r="BB25" s="38">
        <f t="shared" si="52"/>
        <v>0</v>
      </c>
      <c r="BC25" s="38">
        <f t="shared" si="52"/>
        <v>25.68</v>
      </c>
      <c r="BD25" s="38">
        <f t="shared" si="52"/>
        <v>1022.3399999999999</v>
      </c>
      <c r="BE25" s="38">
        <f t="shared" si="52"/>
        <v>0</v>
      </c>
      <c r="BF25" s="38">
        <f t="shared" si="52"/>
        <v>103.78</v>
      </c>
      <c r="BG25" s="38">
        <f t="shared" si="52"/>
        <v>16.239999999999998</v>
      </c>
      <c r="BH25" s="38">
        <f t="shared" si="52"/>
        <v>7735.4519999999993</v>
      </c>
      <c r="BI25" s="38">
        <f t="shared" si="52"/>
        <v>652.09</v>
      </c>
      <c r="BJ25" s="38">
        <f t="shared" si="52"/>
        <v>180</v>
      </c>
      <c r="BK25" s="38">
        <f t="shared" si="52"/>
        <v>25.22</v>
      </c>
      <c r="BL25" s="38">
        <f t="shared" si="52"/>
        <v>0</v>
      </c>
      <c r="BM25" s="38">
        <f t="shared" si="52"/>
        <v>78.33</v>
      </c>
      <c r="BN25" s="38">
        <f t="shared" si="52"/>
        <v>12.95</v>
      </c>
      <c r="BO25" s="38">
        <f t="shared" si="52"/>
        <v>43.55</v>
      </c>
      <c r="BP25" s="38">
        <f t="shared" si="52"/>
        <v>0</v>
      </c>
      <c r="BQ25" s="38">
        <f t="shared" ref="BQ25:CV25" si="53">+SUM(BQ26:BQ29)</f>
        <v>8847.6119999999992</v>
      </c>
      <c r="BR25" s="38">
        <f t="shared" si="53"/>
        <v>0</v>
      </c>
      <c r="BS25" s="38">
        <f t="shared" si="53"/>
        <v>0</v>
      </c>
      <c r="BT25" s="38">
        <f t="shared" si="53"/>
        <v>0</v>
      </c>
      <c r="BU25" s="38">
        <f t="shared" si="53"/>
        <v>54.43</v>
      </c>
      <c r="BV25" s="38">
        <f t="shared" si="53"/>
        <v>16.96</v>
      </c>
      <c r="BW25" s="38">
        <f t="shared" si="53"/>
        <v>323.10000000000002</v>
      </c>
      <c r="BX25" s="38">
        <f t="shared" si="53"/>
        <v>77.459999999999994</v>
      </c>
      <c r="BY25" s="38">
        <f t="shared" si="53"/>
        <v>697.46999999999991</v>
      </c>
      <c r="BZ25" s="38">
        <f t="shared" si="53"/>
        <v>879.45999999999992</v>
      </c>
      <c r="CA25" s="38">
        <f t="shared" si="53"/>
        <v>0</v>
      </c>
      <c r="CB25" s="38">
        <f t="shared" si="53"/>
        <v>96</v>
      </c>
      <c r="CC25" s="38">
        <f t="shared" si="53"/>
        <v>0</v>
      </c>
      <c r="CD25" s="38">
        <f t="shared" si="53"/>
        <v>2144.8799999999997</v>
      </c>
      <c r="CE25" s="38">
        <f t="shared" si="53"/>
        <v>0</v>
      </c>
      <c r="CF25" s="38">
        <f t="shared" si="53"/>
        <v>0</v>
      </c>
      <c r="CG25" s="38">
        <f t="shared" si="53"/>
        <v>0</v>
      </c>
      <c r="CH25" s="38">
        <f t="shared" si="53"/>
        <v>170.04</v>
      </c>
      <c r="CI25" s="38">
        <f t="shared" si="53"/>
        <v>0</v>
      </c>
      <c r="CJ25" s="38">
        <f t="shared" si="53"/>
        <v>0</v>
      </c>
      <c r="CK25" s="38">
        <f t="shared" si="53"/>
        <v>0</v>
      </c>
      <c r="CL25" s="38">
        <f t="shared" si="53"/>
        <v>0</v>
      </c>
      <c r="CM25" s="38">
        <f t="shared" si="53"/>
        <v>0</v>
      </c>
      <c r="CN25" s="38">
        <f t="shared" si="53"/>
        <v>0</v>
      </c>
      <c r="CO25" s="38">
        <f t="shared" si="53"/>
        <v>0</v>
      </c>
      <c r="CP25" s="38">
        <f t="shared" si="53"/>
        <v>0</v>
      </c>
      <c r="CQ25" s="38">
        <f t="shared" si="53"/>
        <v>170.04</v>
      </c>
      <c r="CR25" s="38">
        <f t="shared" si="53"/>
        <v>0</v>
      </c>
      <c r="CS25" s="38">
        <f t="shared" si="53"/>
        <v>0</v>
      </c>
      <c r="CT25" s="38">
        <f t="shared" si="53"/>
        <v>0</v>
      </c>
      <c r="CU25" s="38">
        <f t="shared" si="53"/>
        <v>0</v>
      </c>
      <c r="CV25" s="38">
        <f t="shared" si="53"/>
        <v>0</v>
      </c>
      <c r="CW25" s="38">
        <f t="shared" ref="CW25:EB25" si="54">+SUM(CW26:CW29)</f>
        <v>0</v>
      </c>
      <c r="CX25" s="38">
        <f t="shared" si="54"/>
        <v>0</v>
      </c>
      <c r="CY25" s="38">
        <f t="shared" si="54"/>
        <v>0</v>
      </c>
      <c r="CZ25" s="38">
        <f t="shared" si="54"/>
        <v>0</v>
      </c>
      <c r="DA25" s="38">
        <f t="shared" si="54"/>
        <v>0</v>
      </c>
      <c r="DB25" s="38">
        <f t="shared" si="54"/>
        <v>0</v>
      </c>
      <c r="DC25" s="38">
        <f t="shared" si="54"/>
        <v>21.9</v>
      </c>
      <c r="DD25" s="38">
        <f t="shared" si="54"/>
        <v>21.9</v>
      </c>
      <c r="DE25" s="38">
        <f t="shared" si="54"/>
        <v>0</v>
      </c>
      <c r="DF25" s="38">
        <f t="shared" si="54"/>
        <v>0</v>
      </c>
      <c r="DG25" s="38">
        <f t="shared" si="54"/>
        <v>172.52999999999997</v>
      </c>
      <c r="DH25" s="38">
        <f t="shared" si="54"/>
        <v>0</v>
      </c>
      <c r="DI25" s="38">
        <f t="shared" si="54"/>
        <v>0</v>
      </c>
      <c r="DJ25" s="38">
        <f t="shared" si="54"/>
        <v>217.71</v>
      </c>
      <c r="DK25" s="38">
        <f t="shared" si="54"/>
        <v>0</v>
      </c>
      <c r="DL25" s="38">
        <f t="shared" si="54"/>
        <v>575.25</v>
      </c>
      <c r="DM25" s="38">
        <f t="shared" si="54"/>
        <v>0</v>
      </c>
      <c r="DN25" s="38">
        <f t="shared" si="54"/>
        <v>0</v>
      </c>
      <c r="DO25" s="38">
        <f t="shared" si="54"/>
        <v>0</v>
      </c>
      <c r="DP25" s="38">
        <f t="shared" si="54"/>
        <v>0</v>
      </c>
      <c r="DQ25" s="38">
        <f t="shared" si="54"/>
        <v>965.49</v>
      </c>
      <c r="DR25" s="38">
        <f t="shared" si="54"/>
        <v>0</v>
      </c>
      <c r="DS25" s="38">
        <f t="shared" si="54"/>
        <v>595.87999999999977</v>
      </c>
      <c r="DT25" s="38">
        <f t="shared" si="54"/>
        <v>0</v>
      </c>
      <c r="DU25" s="38">
        <f t="shared" si="54"/>
        <v>0</v>
      </c>
      <c r="DV25" s="38">
        <f t="shared" si="54"/>
        <v>0</v>
      </c>
      <c r="DW25" s="38">
        <f t="shared" si="54"/>
        <v>0</v>
      </c>
      <c r="DX25" s="38">
        <f t="shared" si="54"/>
        <v>0</v>
      </c>
      <c r="DY25" s="38">
        <f t="shared" si="54"/>
        <v>0</v>
      </c>
      <c r="DZ25" s="38">
        <f t="shared" si="54"/>
        <v>0</v>
      </c>
      <c r="EA25" s="38">
        <f t="shared" si="54"/>
        <v>0</v>
      </c>
      <c r="EB25" s="38">
        <f t="shared" si="54"/>
        <v>0</v>
      </c>
      <c r="EC25" s="38">
        <f t="shared" ref="EC25:FH25" si="55">+SUM(EC26:EC29)</f>
        <v>0</v>
      </c>
      <c r="ED25" s="38">
        <f t="shared" si="55"/>
        <v>595.87999999999977</v>
      </c>
      <c r="EE25" s="38">
        <f t="shared" si="55"/>
        <v>0</v>
      </c>
      <c r="EF25" s="38">
        <f t="shared" si="55"/>
        <v>6.47</v>
      </c>
      <c r="EG25" s="38">
        <f t="shared" si="55"/>
        <v>0</v>
      </c>
      <c r="EH25" s="38">
        <f t="shared" si="55"/>
        <v>0</v>
      </c>
      <c r="EI25" s="38">
        <f t="shared" si="55"/>
        <v>0</v>
      </c>
      <c r="EJ25" s="38">
        <f t="shared" si="55"/>
        <v>0</v>
      </c>
      <c r="EK25" s="38">
        <f t="shared" si="55"/>
        <v>0</v>
      </c>
      <c r="EL25" s="38">
        <f t="shared" si="55"/>
        <v>0</v>
      </c>
      <c r="EM25" s="38">
        <f t="shared" si="55"/>
        <v>0</v>
      </c>
      <c r="EN25" s="38">
        <f t="shared" si="55"/>
        <v>0</v>
      </c>
      <c r="EO25" s="38">
        <f t="shared" si="55"/>
        <v>0</v>
      </c>
      <c r="EP25" s="38">
        <f t="shared" si="55"/>
        <v>0</v>
      </c>
      <c r="EQ25" s="38">
        <f t="shared" si="55"/>
        <v>6.47</v>
      </c>
      <c r="ER25" s="38">
        <f t="shared" si="55"/>
        <v>0</v>
      </c>
      <c r="ES25" s="38">
        <f t="shared" si="55"/>
        <v>0</v>
      </c>
      <c r="ET25" s="38">
        <f t="shared" si="55"/>
        <v>0</v>
      </c>
      <c r="EU25" s="38">
        <f t="shared" si="55"/>
        <v>0</v>
      </c>
      <c r="EV25" s="38">
        <f t="shared" si="55"/>
        <v>0</v>
      </c>
      <c r="EW25" s="38">
        <f t="shared" si="55"/>
        <v>0</v>
      </c>
      <c r="EX25" s="38">
        <f t="shared" si="55"/>
        <v>0</v>
      </c>
      <c r="EY25" s="38">
        <f t="shared" si="55"/>
        <v>0</v>
      </c>
      <c r="EZ25" s="38">
        <f t="shared" si="55"/>
        <v>0</v>
      </c>
      <c r="FA25" s="38">
        <f t="shared" si="55"/>
        <v>0</v>
      </c>
      <c r="FB25" s="38">
        <f t="shared" si="55"/>
        <v>0</v>
      </c>
      <c r="FC25" s="38">
        <f t="shared" si="55"/>
        <v>0</v>
      </c>
      <c r="FD25" s="38">
        <f t="shared" si="55"/>
        <v>0</v>
      </c>
      <c r="FE25" s="38">
        <f t="shared" si="55"/>
        <v>0</v>
      </c>
      <c r="FF25" s="38">
        <f t="shared" si="55"/>
        <v>0</v>
      </c>
      <c r="FG25" s="38">
        <f t="shared" si="55"/>
        <v>0</v>
      </c>
      <c r="FH25" s="38">
        <f t="shared" si="55"/>
        <v>0</v>
      </c>
      <c r="FI25" s="38">
        <f t="shared" ref="FI25:GN25" si="56">+SUM(FI26:FI29)</f>
        <v>0</v>
      </c>
      <c r="FJ25" s="38">
        <f t="shared" si="56"/>
        <v>0</v>
      </c>
      <c r="FK25" s="38">
        <f t="shared" si="56"/>
        <v>0</v>
      </c>
      <c r="FL25" s="38">
        <f t="shared" si="56"/>
        <v>0</v>
      </c>
      <c r="FM25" s="38">
        <f t="shared" si="56"/>
        <v>0</v>
      </c>
      <c r="FN25" s="38">
        <f t="shared" si="56"/>
        <v>0</v>
      </c>
      <c r="FO25" s="38">
        <f t="shared" si="56"/>
        <v>0</v>
      </c>
      <c r="FP25" s="38">
        <f t="shared" si="56"/>
        <v>0</v>
      </c>
      <c r="FQ25" s="38">
        <f t="shared" si="56"/>
        <v>0</v>
      </c>
      <c r="FR25" s="38">
        <f t="shared" si="56"/>
        <v>0</v>
      </c>
      <c r="FS25" s="38">
        <f t="shared" si="56"/>
        <v>0</v>
      </c>
      <c r="FT25" s="38">
        <f t="shared" si="56"/>
        <v>0</v>
      </c>
      <c r="FU25" s="38">
        <f t="shared" si="56"/>
        <v>0</v>
      </c>
      <c r="FV25" s="38">
        <f t="shared" si="56"/>
        <v>0</v>
      </c>
      <c r="FW25" s="38">
        <f t="shared" si="56"/>
        <v>0</v>
      </c>
      <c r="FX25" s="38">
        <f t="shared" si="56"/>
        <v>0</v>
      </c>
      <c r="FY25" s="38">
        <f t="shared" si="56"/>
        <v>0</v>
      </c>
      <c r="FZ25" s="38">
        <f t="shared" si="56"/>
        <v>0</v>
      </c>
      <c r="GA25" s="38">
        <f t="shared" si="56"/>
        <v>0</v>
      </c>
      <c r="GB25" s="38">
        <f t="shared" si="56"/>
        <v>0</v>
      </c>
      <c r="GC25" s="38">
        <f t="shared" si="56"/>
        <v>0</v>
      </c>
      <c r="GD25" s="38">
        <f t="shared" si="56"/>
        <v>0</v>
      </c>
      <c r="GE25" s="38">
        <f t="shared" ref="GE25" si="57">+SUM(GE26:GE29)</f>
        <v>0</v>
      </c>
      <c r="GF25" s="38">
        <f t="shared" ref="GF25" si="58">+SUM(GF26:GF29)</f>
        <v>0</v>
      </c>
      <c r="GG25" s="38">
        <f t="shared" ref="GG25" si="59">+SUM(GG26:GG29)</f>
        <v>0</v>
      </c>
      <c r="GH25" s="38">
        <f t="shared" ref="GH25" si="60">+SUM(GH26:GH29)</f>
        <v>0</v>
      </c>
      <c r="GI25" s="38">
        <f t="shared" ref="GI25" si="61">+SUM(GI26:GI29)</f>
        <v>0</v>
      </c>
      <c r="GJ25" s="38">
        <f t="shared" ref="GJ25" si="62">+SUM(GJ26:GJ29)</f>
        <v>0</v>
      </c>
      <c r="GK25" s="38">
        <f t="shared" ref="GK25" si="63">+SUM(GK26:GK29)</f>
        <v>0</v>
      </c>
      <c r="GL25" s="38">
        <f t="shared" ref="GL25" si="64">+SUM(GL26:GL29)</f>
        <v>0</v>
      </c>
      <c r="GM25" s="38">
        <f t="shared" ref="GM25" si="65">+SUM(GM26:GM29)</f>
        <v>0</v>
      </c>
      <c r="GN25" s="38">
        <f t="shared" ref="GN25" si="66">+SUM(GN26:GN29)</f>
        <v>0</v>
      </c>
      <c r="GO25" s="38">
        <f t="shared" ref="GO25" si="67">+SUM(GO26:GO29)</f>
        <v>0</v>
      </c>
      <c r="GP25" s="38">
        <f t="shared" ref="GP25" si="68">+SUM(GP26:GP29)</f>
        <v>0</v>
      </c>
      <c r="GQ25" s="38">
        <f t="shared" ref="GQ25" si="69">+SUM(GQ26:GQ29)</f>
        <v>0</v>
      </c>
    </row>
    <row r="26" spans="2:199" ht="14.25" customHeight="1" x14ac:dyDescent="0.2">
      <c r="B26" s="86" t="s">
        <v>22</v>
      </c>
      <c r="C26" s="90" t="s">
        <v>19</v>
      </c>
      <c r="D26" s="18" t="s">
        <v>50</v>
      </c>
      <c r="E26" s="42">
        <v>3789.16</v>
      </c>
      <c r="F26" s="42">
        <v>2407.8599999999997</v>
      </c>
      <c r="G26" s="42">
        <v>1621.34</v>
      </c>
      <c r="H26" s="42">
        <v>1281.6500000000001</v>
      </c>
      <c r="I26" s="42">
        <v>2405.7600000000002</v>
      </c>
      <c r="J26" s="42">
        <v>3151.24</v>
      </c>
      <c r="K26" s="42">
        <v>3108.09</v>
      </c>
      <c r="L26" s="42">
        <v>2849.71</v>
      </c>
      <c r="M26" s="42">
        <v>4597.9800000000005</v>
      </c>
      <c r="N26" s="42">
        <v>1633.83</v>
      </c>
      <c r="O26" s="42">
        <v>1515.35</v>
      </c>
      <c r="P26" s="42">
        <v>3478.4</v>
      </c>
      <c r="Q26" s="42">
        <v>31840.369999999995</v>
      </c>
      <c r="R26" s="42">
        <v>1986</v>
      </c>
      <c r="S26" s="42">
        <v>523.53</v>
      </c>
      <c r="T26" s="42">
        <v>597.09</v>
      </c>
      <c r="U26" s="42">
        <v>1519.0899999999992</v>
      </c>
      <c r="V26" s="42">
        <v>555.79</v>
      </c>
      <c r="W26" s="42">
        <v>2252.2460000000001</v>
      </c>
      <c r="X26" s="42">
        <v>713.0699999999988</v>
      </c>
      <c r="Y26" s="42">
        <v>3659.0299999999979</v>
      </c>
      <c r="Z26" s="42">
        <v>1123.2560000000003</v>
      </c>
      <c r="AA26" s="42">
        <v>2124.7800000000002</v>
      </c>
      <c r="AB26" s="42">
        <v>3387.95</v>
      </c>
      <c r="AC26" s="42">
        <v>423.99</v>
      </c>
      <c r="AD26" s="42">
        <v>18865.821999999996</v>
      </c>
      <c r="AE26" s="42">
        <v>2334.37</v>
      </c>
      <c r="AF26" s="42">
        <v>966.4</v>
      </c>
      <c r="AG26" s="42">
        <v>4337.449999999998</v>
      </c>
      <c r="AH26" s="42">
        <v>4938.0749999999989</v>
      </c>
      <c r="AI26" s="42">
        <v>1649.0300000000002</v>
      </c>
      <c r="AJ26" s="42">
        <v>960.8599999999999</v>
      </c>
      <c r="AK26" s="42">
        <v>3010.7199999999839</v>
      </c>
      <c r="AL26" s="42">
        <v>1524.64</v>
      </c>
      <c r="AM26" s="42">
        <v>914.95</v>
      </c>
      <c r="AN26" s="42">
        <v>1025.69</v>
      </c>
      <c r="AO26" s="42">
        <v>1458.95</v>
      </c>
      <c r="AP26" s="42">
        <v>351.64</v>
      </c>
      <c r="AQ26" s="43">
        <v>23472.77499999998</v>
      </c>
      <c r="AR26" s="42">
        <v>372.89</v>
      </c>
      <c r="AS26" s="42"/>
      <c r="AT26" s="42"/>
      <c r="AU26" s="42">
        <v>309.61</v>
      </c>
      <c r="AV26" s="42"/>
      <c r="AW26" s="42">
        <v>302.85000000000002</v>
      </c>
      <c r="AX26" s="42"/>
      <c r="AY26" s="42"/>
      <c r="AZ26" s="42">
        <v>11.31</v>
      </c>
      <c r="BA26" s="42"/>
      <c r="BB26" s="42"/>
      <c r="BC26" s="42">
        <v>25.68</v>
      </c>
      <c r="BD26" s="43">
        <v>1022.3399999999999</v>
      </c>
      <c r="BE26" s="42"/>
      <c r="BF26" s="42">
        <v>103.78</v>
      </c>
      <c r="BG26" s="42">
        <v>16.239999999999998</v>
      </c>
      <c r="BH26" s="42">
        <v>7694.4219999999996</v>
      </c>
      <c r="BI26" s="42">
        <v>652.09</v>
      </c>
      <c r="BJ26" s="42">
        <v>180</v>
      </c>
      <c r="BK26" s="42">
        <v>25.22</v>
      </c>
      <c r="BL26" s="42"/>
      <c r="BM26" s="42">
        <v>78.33</v>
      </c>
      <c r="BN26" s="42">
        <v>12.95</v>
      </c>
      <c r="BO26" s="42">
        <v>43.55</v>
      </c>
      <c r="BP26" s="42"/>
      <c r="BQ26" s="43">
        <v>8806.5819999999985</v>
      </c>
      <c r="BR26" s="42"/>
      <c r="BS26" s="42"/>
      <c r="BT26" s="42"/>
      <c r="BU26" s="42">
        <v>54.43</v>
      </c>
      <c r="BV26" s="42">
        <v>16.96</v>
      </c>
      <c r="BW26" s="42">
        <v>230</v>
      </c>
      <c r="BX26" s="42">
        <v>42.269999999999996</v>
      </c>
      <c r="BY26" s="42">
        <v>697.46999999999991</v>
      </c>
      <c r="BZ26" s="42">
        <v>790.3</v>
      </c>
      <c r="CA26" s="42"/>
      <c r="CB26" s="42"/>
      <c r="CC26" s="42"/>
      <c r="CD26" s="42">
        <v>1831.4299999999998</v>
      </c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>
        <v>0</v>
      </c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>
        <v>21.9</v>
      </c>
      <c r="DD26" s="42">
        <v>21.9</v>
      </c>
      <c r="DE26" s="42"/>
      <c r="DF26" s="42"/>
      <c r="DG26" s="42">
        <v>172.52999999999997</v>
      </c>
      <c r="DH26" s="42"/>
      <c r="DI26" s="42"/>
      <c r="DJ26" s="42"/>
      <c r="DK26" s="42"/>
      <c r="DL26" s="42"/>
      <c r="DM26" s="42"/>
      <c r="DN26" s="42"/>
      <c r="DO26" s="42"/>
      <c r="DP26" s="42"/>
      <c r="DQ26" s="42">
        <v>172.52999999999997</v>
      </c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>
        <v>0</v>
      </c>
      <c r="EE26" s="42"/>
      <c r="EF26" s="42">
        <v>6.47</v>
      </c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>
        <v>6.47</v>
      </c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>
        <v>0</v>
      </c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  <c r="FP26" s="42"/>
      <c r="FQ26" s="42">
        <v>0</v>
      </c>
      <c r="FR26" s="42"/>
      <c r="FS26" s="42"/>
      <c r="FT26" s="42"/>
      <c r="FU26" s="42"/>
      <c r="FV26" s="42"/>
      <c r="FW26" s="42"/>
      <c r="FX26" s="42"/>
      <c r="FY26" s="42"/>
      <c r="FZ26" s="42"/>
      <c r="GA26" s="42"/>
      <c r="GB26" s="42"/>
      <c r="GC26" s="42"/>
      <c r="GD26" s="42">
        <v>0</v>
      </c>
      <c r="GE26" s="42"/>
      <c r="GF26" s="42"/>
      <c r="GG26" s="42"/>
      <c r="GH26" s="42"/>
      <c r="GI26" s="42"/>
      <c r="GJ26" s="42"/>
      <c r="GK26" s="42"/>
      <c r="GL26" s="42"/>
      <c r="GM26" s="42"/>
      <c r="GN26" s="42"/>
      <c r="GO26" s="42"/>
      <c r="GP26" s="42"/>
      <c r="GQ26" s="42">
        <f>+SUM(GE26:GP26)</f>
        <v>0</v>
      </c>
    </row>
    <row r="27" spans="2:199" ht="14.25" customHeight="1" x14ac:dyDescent="0.2">
      <c r="B27" s="91"/>
      <c r="C27" s="90"/>
      <c r="D27" s="18" t="s">
        <v>51</v>
      </c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>
        <v>0</v>
      </c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>
        <v>0</v>
      </c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>
        <v>0</v>
      </c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3">
        <v>0</v>
      </c>
      <c r="BE27" s="42"/>
      <c r="BF27" s="42"/>
      <c r="BG27" s="42"/>
      <c r="BH27" s="42">
        <v>41.03</v>
      </c>
      <c r="BI27" s="42"/>
      <c r="BJ27" s="42"/>
      <c r="BK27" s="42"/>
      <c r="BL27" s="42"/>
      <c r="BM27" s="42"/>
      <c r="BN27" s="42"/>
      <c r="BO27" s="42"/>
      <c r="BP27" s="42"/>
      <c r="BQ27" s="43">
        <v>41.03</v>
      </c>
      <c r="BR27" s="42"/>
      <c r="BS27" s="42"/>
      <c r="BT27" s="42"/>
      <c r="BU27" s="42"/>
      <c r="BV27" s="42"/>
      <c r="BW27" s="42">
        <v>93.1</v>
      </c>
      <c r="BX27" s="42">
        <v>35.19</v>
      </c>
      <c r="BY27" s="42"/>
      <c r="BZ27" s="42">
        <v>89.16</v>
      </c>
      <c r="CA27" s="42"/>
      <c r="CB27" s="42">
        <v>96</v>
      </c>
      <c r="CC27" s="42"/>
      <c r="CD27" s="42">
        <v>313.45</v>
      </c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>
        <v>0</v>
      </c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>
        <v>0</v>
      </c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>
        <v>0</v>
      </c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>
        <v>0</v>
      </c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>
        <v>0</v>
      </c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>
        <v>0</v>
      </c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  <c r="FP27" s="42"/>
      <c r="FQ27" s="42">
        <v>0</v>
      </c>
      <c r="FR27" s="42"/>
      <c r="FS27" s="42"/>
      <c r="FT27" s="42"/>
      <c r="FU27" s="42"/>
      <c r="FV27" s="42"/>
      <c r="FW27" s="42"/>
      <c r="FX27" s="42"/>
      <c r="FY27" s="42"/>
      <c r="FZ27" s="42"/>
      <c r="GA27" s="42"/>
      <c r="GB27" s="42"/>
      <c r="GC27" s="42"/>
      <c r="GD27" s="42">
        <v>0</v>
      </c>
      <c r="GE27" s="42"/>
      <c r="GF27" s="42"/>
      <c r="GG27" s="42"/>
      <c r="GH27" s="42"/>
      <c r="GI27" s="42"/>
      <c r="GJ27" s="42"/>
      <c r="GK27" s="42"/>
      <c r="GL27" s="42"/>
      <c r="GM27" s="42"/>
      <c r="GN27" s="42"/>
      <c r="GO27" s="42"/>
      <c r="GP27" s="42"/>
      <c r="GQ27" s="42">
        <f t="shared" ref="GQ27:GQ29" si="70">+SUM(GE27:GP27)</f>
        <v>0</v>
      </c>
    </row>
    <row r="28" spans="2:199" ht="14.25" customHeight="1" x14ac:dyDescent="0.2">
      <c r="B28" s="91"/>
      <c r="C28" s="90"/>
      <c r="D28" s="18" t="s">
        <v>52</v>
      </c>
      <c r="E28" s="42"/>
      <c r="F28" s="42"/>
      <c r="G28" s="42"/>
      <c r="H28" s="42"/>
      <c r="I28" s="42"/>
      <c r="J28" s="42">
        <v>194.5</v>
      </c>
      <c r="K28" s="42"/>
      <c r="L28" s="42"/>
      <c r="M28" s="42"/>
      <c r="N28" s="42"/>
      <c r="O28" s="42"/>
      <c r="P28" s="42"/>
      <c r="Q28" s="42">
        <v>194.5</v>
      </c>
      <c r="R28" s="42"/>
      <c r="S28" s="42"/>
      <c r="T28" s="42"/>
      <c r="U28" s="42">
        <v>7</v>
      </c>
      <c r="V28" s="42"/>
      <c r="W28" s="42"/>
      <c r="X28" s="42"/>
      <c r="Y28" s="42"/>
      <c r="Z28" s="42"/>
      <c r="AA28" s="42"/>
      <c r="AB28" s="42"/>
      <c r="AC28" s="42"/>
      <c r="AD28" s="42">
        <v>7</v>
      </c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3">
        <v>0</v>
      </c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3">
        <v>0</v>
      </c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3">
        <v>0</v>
      </c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>
        <v>0</v>
      </c>
      <c r="CE28" s="42"/>
      <c r="CF28" s="42"/>
      <c r="CG28" s="42"/>
      <c r="CH28" s="42">
        <v>170.04</v>
      </c>
      <c r="CI28" s="42"/>
      <c r="CJ28" s="42"/>
      <c r="CK28" s="42"/>
      <c r="CL28" s="42"/>
      <c r="CM28" s="42"/>
      <c r="CN28" s="42"/>
      <c r="CO28" s="42"/>
      <c r="CP28" s="42"/>
      <c r="CQ28" s="42">
        <v>170.04</v>
      </c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>
        <v>0</v>
      </c>
      <c r="DE28" s="42"/>
      <c r="DF28" s="42"/>
      <c r="DG28" s="42"/>
      <c r="DH28" s="42"/>
      <c r="DI28" s="42"/>
      <c r="DJ28" s="42"/>
      <c r="DK28" s="42"/>
      <c r="DL28" s="42">
        <v>575.25</v>
      </c>
      <c r="DM28" s="42"/>
      <c r="DN28" s="42"/>
      <c r="DO28" s="42"/>
      <c r="DP28" s="42"/>
      <c r="DQ28" s="42">
        <v>575.25</v>
      </c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>
        <v>0</v>
      </c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>
        <v>0</v>
      </c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>
        <v>0</v>
      </c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  <c r="FP28" s="42"/>
      <c r="FQ28" s="42">
        <v>0</v>
      </c>
      <c r="FR28" s="42"/>
      <c r="FS28" s="42"/>
      <c r="FT28" s="42"/>
      <c r="FU28" s="42"/>
      <c r="FV28" s="42"/>
      <c r="FW28" s="42"/>
      <c r="FX28" s="42"/>
      <c r="FY28" s="42"/>
      <c r="FZ28" s="42"/>
      <c r="GA28" s="42"/>
      <c r="GB28" s="42"/>
      <c r="GC28" s="42"/>
      <c r="GD28" s="42">
        <v>0</v>
      </c>
      <c r="GE28" s="42"/>
      <c r="GF28" s="42"/>
      <c r="GG28" s="42"/>
      <c r="GH28" s="42"/>
      <c r="GI28" s="42"/>
      <c r="GJ28" s="42"/>
      <c r="GK28" s="42"/>
      <c r="GL28" s="42"/>
      <c r="GM28" s="42"/>
      <c r="GN28" s="42"/>
      <c r="GO28" s="42"/>
      <c r="GP28" s="42"/>
      <c r="GQ28" s="42">
        <f t="shared" si="70"/>
        <v>0</v>
      </c>
    </row>
    <row r="29" spans="2:199" ht="14.25" customHeight="1" x14ac:dyDescent="0.2">
      <c r="B29" s="87"/>
      <c r="C29" s="90"/>
      <c r="D29" s="18" t="s">
        <v>54</v>
      </c>
      <c r="E29" s="42"/>
      <c r="F29" s="42"/>
      <c r="G29" s="42">
        <v>203.75</v>
      </c>
      <c r="H29" s="42"/>
      <c r="I29" s="42"/>
      <c r="J29" s="42"/>
      <c r="K29" s="42"/>
      <c r="L29" s="42"/>
      <c r="M29" s="42"/>
      <c r="N29" s="42"/>
      <c r="O29" s="42"/>
      <c r="P29" s="42"/>
      <c r="Q29" s="42">
        <v>203.75</v>
      </c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>
        <v>0</v>
      </c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3">
        <v>0</v>
      </c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3">
        <v>0</v>
      </c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3">
        <v>0</v>
      </c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>
        <v>0</v>
      </c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>
        <v>0</v>
      </c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>
        <v>0</v>
      </c>
      <c r="DE29" s="42"/>
      <c r="DF29" s="42"/>
      <c r="DG29" s="42"/>
      <c r="DH29" s="42"/>
      <c r="DI29" s="42"/>
      <c r="DJ29" s="42">
        <v>217.71</v>
      </c>
      <c r="DK29" s="42"/>
      <c r="DL29" s="42"/>
      <c r="DM29" s="42"/>
      <c r="DN29" s="42"/>
      <c r="DO29" s="42"/>
      <c r="DP29" s="42"/>
      <c r="DQ29" s="42">
        <v>217.71</v>
      </c>
      <c r="DR29" s="42"/>
      <c r="DS29" s="42">
        <v>595.87999999999977</v>
      </c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>
        <v>595.87999999999977</v>
      </c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>
        <v>0</v>
      </c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>
        <v>0</v>
      </c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  <c r="FP29" s="42"/>
      <c r="FQ29" s="42">
        <v>0</v>
      </c>
      <c r="FR29" s="42"/>
      <c r="FS29" s="42"/>
      <c r="FT29" s="42"/>
      <c r="FU29" s="42"/>
      <c r="FV29" s="42"/>
      <c r="FW29" s="42"/>
      <c r="FX29" s="42"/>
      <c r="FY29" s="42"/>
      <c r="FZ29" s="42"/>
      <c r="GA29" s="42"/>
      <c r="GB29" s="42"/>
      <c r="GC29" s="42"/>
      <c r="GD29" s="42">
        <v>0</v>
      </c>
      <c r="GE29" s="42"/>
      <c r="GF29" s="42"/>
      <c r="GG29" s="42"/>
      <c r="GH29" s="42"/>
      <c r="GI29" s="42"/>
      <c r="GJ29" s="42"/>
      <c r="GK29" s="42"/>
      <c r="GL29" s="42"/>
      <c r="GM29" s="42"/>
      <c r="GN29" s="42"/>
      <c r="GO29" s="42"/>
      <c r="GP29" s="42"/>
      <c r="GQ29" s="42">
        <f t="shared" si="70"/>
        <v>0</v>
      </c>
    </row>
    <row r="30" spans="2:199" ht="3.45" customHeight="1" x14ac:dyDescent="0.2">
      <c r="B30" s="75"/>
      <c r="C30" s="41"/>
      <c r="D30" s="41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5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5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5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  <c r="FP30" s="44"/>
      <c r="FQ30" s="44"/>
      <c r="FR30" s="44"/>
      <c r="FS30" s="44"/>
      <c r="FT30" s="44"/>
      <c r="FU30" s="44"/>
      <c r="FV30" s="44"/>
      <c r="FW30" s="44"/>
      <c r="FX30" s="44"/>
      <c r="FY30" s="44"/>
      <c r="FZ30" s="44"/>
      <c r="GA30" s="44"/>
      <c r="GB30" s="44"/>
      <c r="GC30" s="44"/>
      <c r="GD30" s="44"/>
      <c r="GE30" s="44"/>
      <c r="GF30" s="44"/>
      <c r="GG30" s="44"/>
      <c r="GH30" s="44"/>
      <c r="GI30" s="44"/>
      <c r="GJ30" s="44"/>
      <c r="GK30" s="44"/>
      <c r="GL30" s="44"/>
      <c r="GM30" s="44"/>
      <c r="GN30" s="44"/>
      <c r="GO30" s="44"/>
      <c r="GP30" s="44"/>
      <c r="GQ30" s="44"/>
    </row>
    <row r="31" spans="2:199" ht="14.25" customHeight="1" x14ac:dyDescent="0.2">
      <c r="B31" s="40" t="s">
        <v>25</v>
      </c>
      <c r="C31" s="49"/>
      <c r="D31" s="50"/>
      <c r="E31" s="38">
        <f t="shared" ref="E31:AJ31" si="71">SUM(E32:E33)</f>
        <v>0</v>
      </c>
      <c r="F31" s="38">
        <f t="shared" si="71"/>
        <v>0</v>
      </c>
      <c r="G31" s="38">
        <f t="shared" si="71"/>
        <v>0</v>
      </c>
      <c r="H31" s="38">
        <f t="shared" si="71"/>
        <v>0</v>
      </c>
      <c r="I31" s="38">
        <f t="shared" si="71"/>
        <v>0</v>
      </c>
      <c r="J31" s="38">
        <f t="shared" si="71"/>
        <v>0</v>
      </c>
      <c r="K31" s="38">
        <f t="shared" si="71"/>
        <v>0</v>
      </c>
      <c r="L31" s="38">
        <f t="shared" si="71"/>
        <v>0</v>
      </c>
      <c r="M31" s="38">
        <f t="shared" si="71"/>
        <v>0</v>
      </c>
      <c r="N31" s="38">
        <f t="shared" si="71"/>
        <v>0</v>
      </c>
      <c r="O31" s="38">
        <f t="shared" si="71"/>
        <v>0</v>
      </c>
      <c r="P31" s="38">
        <f t="shared" si="71"/>
        <v>0</v>
      </c>
      <c r="Q31" s="38">
        <f t="shared" si="71"/>
        <v>0</v>
      </c>
      <c r="R31" s="38">
        <f t="shared" si="71"/>
        <v>0</v>
      </c>
      <c r="S31" s="38">
        <f t="shared" si="71"/>
        <v>0</v>
      </c>
      <c r="T31" s="38">
        <f t="shared" si="71"/>
        <v>0</v>
      </c>
      <c r="U31" s="38">
        <f t="shared" si="71"/>
        <v>0</v>
      </c>
      <c r="V31" s="38">
        <f t="shared" si="71"/>
        <v>0</v>
      </c>
      <c r="W31" s="38">
        <f t="shared" si="71"/>
        <v>0</v>
      </c>
      <c r="X31" s="38">
        <f t="shared" si="71"/>
        <v>0</v>
      </c>
      <c r="Y31" s="38">
        <f t="shared" si="71"/>
        <v>0</v>
      </c>
      <c r="Z31" s="38">
        <f t="shared" si="71"/>
        <v>0</v>
      </c>
      <c r="AA31" s="38">
        <f t="shared" si="71"/>
        <v>8</v>
      </c>
      <c r="AB31" s="38">
        <f t="shared" si="71"/>
        <v>7.97</v>
      </c>
      <c r="AC31" s="38">
        <f t="shared" si="71"/>
        <v>0</v>
      </c>
      <c r="AD31" s="38">
        <f t="shared" si="71"/>
        <v>15.969999999999999</v>
      </c>
      <c r="AE31" s="38">
        <f t="shared" si="71"/>
        <v>0</v>
      </c>
      <c r="AF31" s="38">
        <f t="shared" si="71"/>
        <v>845</v>
      </c>
      <c r="AG31" s="38">
        <f t="shared" si="71"/>
        <v>344</v>
      </c>
      <c r="AH31" s="38">
        <f t="shared" si="71"/>
        <v>0</v>
      </c>
      <c r="AI31" s="38">
        <f t="shared" si="71"/>
        <v>499</v>
      </c>
      <c r="AJ31" s="38">
        <f t="shared" si="71"/>
        <v>0</v>
      </c>
      <c r="AK31" s="38">
        <f t="shared" ref="AK31:BP31" si="72">SUM(AK32:AK33)</f>
        <v>0</v>
      </c>
      <c r="AL31" s="38">
        <f t="shared" si="72"/>
        <v>0</v>
      </c>
      <c r="AM31" s="38">
        <f t="shared" si="72"/>
        <v>0</v>
      </c>
      <c r="AN31" s="38">
        <f t="shared" si="72"/>
        <v>0</v>
      </c>
      <c r="AO31" s="38">
        <f t="shared" si="72"/>
        <v>0</v>
      </c>
      <c r="AP31" s="38">
        <f t="shared" si="72"/>
        <v>0</v>
      </c>
      <c r="AQ31" s="38">
        <f t="shared" si="72"/>
        <v>1688</v>
      </c>
      <c r="AR31" s="38">
        <f t="shared" si="72"/>
        <v>0</v>
      </c>
      <c r="AS31" s="38">
        <f t="shared" si="72"/>
        <v>0</v>
      </c>
      <c r="AT31" s="38">
        <f t="shared" si="72"/>
        <v>0</v>
      </c>
      <c r="AU31" s="38">
        <f t="shared" si="72"/>
        <v>0</v>
      </c>
      <c r="AV31" s="38">
        <f t="shared" si="72"/>
        <v>312</v>
      </c>
      <c r="AW31" s="38">
        <f t="shared" si="72"/>
        <v>242</v>
      </c>
      <c r="AX31" s="38">
        <f t="shared" si="72"/>
        <v>26</v>
      </c>
      <c r="AY31" s="38">
        <f t="shared" si="72"/>
        <v>96</v>
      </c>
      <c r="AZ31" s="38">
        <f t="shared" si="72"/>
        <v>0</v>
      </c>
      <c r="BA31" s="38">
        <f t="shared" si="72"/>
        <v>0</v>
      </c>
      <c r="BB31" s="38">
        <f t="shared" si="72"/>
        <v>0</v>
      </c>
      <c r="BC31" s="38">
        <f t="shared" si="72"/>
        <v>0</v>
      </c>
      <c r="BD31" s="38">
        <f t="shared" si="72"/>
        <v>676</v>
      </c>
      <c r="BE31" s="38">
        <f t="shared" si="72"/>
        <v>0</v>
      </c>
      <c r="BF31" s="38">
        <f t="shared" si="72"/>
        <v>0</v>
      </c>
      <c r="BG31" s="38">
        <f t="shared" si="72"/>
        <v>0</v>
      </c>
      <c r="BH31" s="38">
        <f t="shared" si="72"/>
        <v>0</v>
      </c>
      <c r="BI31" s="38">
        <f t="shared" si="72"/>
        <v>0</v>
      </c>
      <c r="BJ31" s="38">
        <f t="shared" si="72"/>
        <v>0</v>
      </c>
      <c r="BK31" s="38">
        <f t="shared" si="72"/>
        <v>0</v>
      </c>
      <c r="BL31" s="38">
        <f t="shared" si="72"/>
        <v>0</v>
      </c>
      <c r="BM31" s="38">
        <f t="shared" si="72"/>
        <v>0</v>
      </c>
      <c r="BN31" s="38">
        <f t="shared" si="72"/>
        <v>0</v>
      </c>
      <c r="BO31" s="38">
        <f t="shared" si="72"/>
        <v>0</v>
      </c>
      <c r="BP31" s="38">
        <f t="shared" si="72"/>
        <v>0</v>
      </c>
      <c r="BQ31" s="38">
        <f t="shared" ref="BQ31:CV31" si="73">SUM(BQ32:BQ33)</f>
        <v>0</v>
      </c>
      <c r="BR31" s="38">
        <f t="shared" si="73"/>
        <v>0</v>
      </c>
      <c r="BS31" s="38">
        <f t="shared" si="73"/>
        <v>0</v>
      </c>
      <c r="BT31" s="38">
        <f t="shared" si="73"/>
        <v>0</v>
      </c>
      <c r="BU31" s="38">
        <f t="shared" si="73"/>
        <v>0</v>
      </c>
      <c r="BV31" s="38">
        <f t="shared" si="73"/>
        <v>0</v>
      </c>
      <c r="BW31" s="38">
        <f t="shared" si="73"/>
        <v>0</v>
      </c>
      <c r="BX31" s="38">
        <f t="shared" si="73"/>
        <v>0</v>
      </c>
      <c r="BY31" s="38">
        <f t="shared" si="73"/>
        <v>0</v>
      </c>
      <c r="BZ31" s="38">
        <f t="shared" si="73"/>
        <v>0</v>
      </c>
      <c r="CA31" s="38">
        <f t="shared" si="73"/>
        <v>0</v>
      </c>
      <c r="CB31" s="38">
        <f t="shared" si="73"/>
        <v>0</v>
      </c>
      <c r="CC31" s="38">
        <f t="shared" si="73"/>
        <v>420</v>
      </c>
      <c r="CD31" s="38">
        <f t="shared" si="73"/>
        <v>420</v>
      </c>
      <c r="CE31" s="38">
        <f t="shared" si="73"/>
        <v>0</v>
      </c>
      <c r="CF31" s="38">
        <f t="shared" si="73"/>
        <v>0</v>
      </c>
      <c r="CG31" s="38">
        <f t="shared" si="73"/>
        <v>0</v>
      </c>
      <c r="CH31" s="38">
        <f t="shared" si="73"/>
        <v>0</v>
      </c>
      <c r="CI31" s="38">
        <f t="shared" si="73"/>
        <v>0</v>
      </c>
      <c r="CJ31" s="38">
        <f t="shared" si="73"/>
        <v>0</v>
      </c>
      <c r="CK31" s="38">
        <f t="shared" si="73"/>
        <v>0</v>
      </c>
      <c r="CL31" s="38">
        <f t="shared" si="73"/>
        <v>0</v>
      </c>
      <c r="CM31" s="38">
        <f t="shared" si="73"/>
        <v>0</v>
      </c>
      <c r="CN31" s="38">
        <f t="shared" si="73"/>
        <v>0</v>
      </c>
      <c r="CO31" s="38">
        <f t="shared" si="73"/>
        <v>0</v>
      </c>
      <c r="CP31" s="38">
        <f t="shared" si="73"/>
        <v>0</v>
      </c>
      <c r="CQ31" s="38">
        <f t="shared" si="73"/>
        <v>0</v>
      </c>
      <c r="CR31" s="38">
        <f t="shared" si="73"/>
        <v>0</v>
      </c>
      <c r="CS31" s="38">
        <f t="shared" si="73"/>
        <v>0</v>
      </c>
      <c r="CT31" s="38">
        <f t="shared" si="73"/>
        <v>0</v>
      </c>
      <c r="CU31" s="38">
        <f t="shared" si="73"/>
        <v>0</v>
      </c>
      <c r="CV31" s="38">
        <f t="shared" si="73"/>
        <v>0</v>
      </c>
      <c r="CW31" s="38">
        <f t="shared" ref="CW31:EB31" si="74">SUM(CW32:CW33)</f>
        <v>0</v>
      </c>
      <c r="CX31" s="38">
        <f t="shared" si="74"/>
        <v>0</v>
      </c>
      <c r="CY31" s="38">
        <f t="shared" si="74"/>
        <v>0</v>
      </c>
      <c r="CZ31" s="38">
        <f t="shared" si="74"/>
        <v>0</v>
      </c>
      <c r="DA31" s="38">
        <f t="shared" si="74"/>
        <v>0</v>
      </c>
      <c r="DB31" s="38">
        <f t="shared" si="74"/>
        <v>0</v>
      </c>
      <c r="DC31" s="38">
        <f t="shared" si="74"/>
        <v>0</v>
      </c>
      <c r="DD31" s="38">
        <f t="shared" si="74"/>
        <v>0</v>
      </c>
      <c r="DE31" s="38">
        <f t="shared" si="74"/>
        <v>0</v>
      </c>
      <c r="DF31" s="38">
        <f t="shared" si="74"/>
        <v>0</v>
      </c>
      <c r="DG31" s="38">
        <f t="shared" si="74"/>
        <v>0</v>
      </c>
      <c r="DH31" s="38">
        <f t="shared" si="74"/>
        <v>0</v>
      </c>
      <c r="DI31" s="38">
        <f t="shared" si="74"/>
        <v>0</v>
      </c>
      <c r="DJ31" s="38">
        <f t="shared" si="74"/>
        <v>0</v>
      </c>
      <c r="DK31" s="38">
        <f t="shared" si="74"/>
        <v>0</v>
      </c>
      <c r="DL31" s="38">
        <f t="shared" si="74"/>
        <v>220</v>
      </c>
      <c r="DM31" s="38">
        <f t="shared" si="74"/>
        <v>0</v>
      </c>
      <c r="DN31" s="38">
        <f t="shared" si="74"/>
        <v>0</v>
      </c>
      <c r="DO31" s="38">
        <f t="shared" si="74"/>
        <v>0</v>
      </c>
      <c r="DP31" s="38">
        <f t="shared" si="74"/>
        <v>507</v>
      </c>
      <c r="DQ31" s="38">
        <f t="shared" si="74"/>
        <v>727</v>
      </c>
      <c r="DR31" s="38">
        <f t="shared" si="74"/>
        <v>0</v>
      </c>
      <c r="DS31" s="38">
        <f t="shared" si="74"/>
        <v>0</v>
      </c>
      <c r="DT31" s="38">
        <f t="shared" si="74"/>
        <v>0</v>
      </c>
      <c r="DU31" s="38">
        <f t="shared" si="74"/>
        <v>0</v>
      </c>
      <c r="DV31" s="38">
        <f t="shared" si="74"/>
        <v>0</v>
      </c>
      <c r="DW31" s="38">
        <f t="shared" si="74"/>
        <v>0</v>
      </c>
      <c r="DX31" s="38">
        <f t="shared" si="74"/>
        <v>0</v>
      </c>
      <c r="DY31" s="38">
        <f t="shared" si="74"/>
        <v>0</v>
      </c>
      <c r="DZ31" s="38">
        <f t="shared" si="74"/>
        <v>0</v>
      </c>
      <c r="EA31" s="38">
        <f t="shared" si="74"/>
        <v>0</v>
      </c>
      <c r="EB31" s="38">
        <f t="shared" si="74"/>
        <v>651</v>
      </c>
      <c r="EC31" s="38">
        <f t="shared" ref="EC31:FH31" si="75">SUM(EC32:EC33)</f>
        <v>0</v>
      </c>
      <c r="ED31" s="38">
        <f t="shared" si="75"/>
        <v>651</v>
      </c>
      <c r="EE31" s="38">
        <f t="shared" si="75"/>
        <v>0</v>
      </c>
      <c r="EF31" s="38">
        <f t="shared" si="75"/>
        <v>0</v>
      </c>
      <c r="EG31" s="38">
        <f t="shared" si="75"/>
        <v>0</v>
      </c>
      <c r="EH31" s="38">
        <f t="shared" si="75"/>
        <v>0</v>
      </c>
      <c r="EI31" s="38">
        <f t="shared" si="75"/>
        <v>0</v>
      </c>
      <c r="EJ31" s="38">
        <f t="shared" si="75"/>
        <v>0</v>
      </c>
      <c r="EK31" s="38">
        <f t="shared" si="75"/>
        <v>0</v>
      </c>
      <c r="EL31" s="38">
        <f t="shared" si="75"/>
        <v>0</v>
      </c>
      <c r="EM31" s="38">
        <f t="shared" si="75"/>
        <v>0</v>
      </c>
      <c r="EN31" s="38">
        <f t="shared" si="75"/>
        <v>0</v>
      </c>
      <c r="EO31" s="38">
        <f t="shared" si="75"/>
        <v>0</v>
      </c>
      <c r="EP31" s="38">
        <f t="shared" si="75"/>
        <v>0</v>
      </c>
      <c r="EQ31" s="38">
        <f t="shared" si="75"/>
        <v>0</v>
      </c>
      <c r="ER31" s="38">
        <f t="shared" si="75"/>
        <v>0</v>
      </c>
      <c r="ES31" s="38">
        <f t="shared" si="75"/>
        <v>0</v>
      </c>
      <c r="ET31" s="38">
        <f t="shared" si="75"/>
        <v>0</v>
      </c>
      <c r="EU31" s="38">
        <f t="shared" si="75"/>
        <v>0</v>
      </c>
      <c r="EV31" s="38">
        <f t="shared" si="75"/>
        <v>0</v>
      </c>
      <c r="EW31" s="38">
        <f t="shared" si="75"/>
        <v>0</v>
      </c>
      <c r="EX31" s="38">
        <f t="shared" si="75"/>
        <v>0</v>
      </c>
      <c r="EY31" s="38">
        <f t="shared" si="75"/>
        <v>0</v>
      </c>
      <c r="EZ31" s="38">
        <f t="shared" si="75"/>
        <v>0</v>
      </c>
      <c r="FA31" s="38">
        <f t="shared" si="75"/>
        <v>0</v>
      </c>
      <c r="FB31" s="38">
        <f t="shared" si="75"/>
        <v>0</v>
      </c>
      <c r="FC31" s="38">
        <f t="shared" si="75"/>
        <v>0</v>
      </c>
      <c r="FD31" s="38">
        <f t="shared" si="75"/>
        <v>0</v>
      </c>
      <c r="FE31" s="38">
        <f t="shared" si="75"/>
        <v>0</v>
      </c>
      <c r="FF31" s="38">
        <f t="shared" si="75"/>
        <v>0</v>
      </c>
      <c r="FG31" s="38">
        <f t="shared" si="75"/>
        <v>0</v>
      </c>
      <c r="FH31" s="38">
        <f t="shared" si="75"/>
        <v>0</v>
      </c>
      <c r="FI31" s="38">
        <f t="shared" ref="FI31:GN31" si="76">SUM(FI32:FI33)</f>
        <v>0</v>
      </c>
      <c r="FJ31" s="38">
        <f t="shared" si="76"/>
        <v>0</v>
      </c>
      <c r="FK31" s="38">
        <f t="shared" si="76"/>
        <v>0</v>
      </c>
      <c r="FL31" s="38">
        <f t="shared" si="76"/>
        <v>0</v>
      </c>
      <c r="FM31" s="38">
        <f t="shared" si="76"/>
        <v>0</v>
      </c>
      <c r="FN31" s="38">
        <f t="shared" si="76"/>
        <v>0</v>
      </c>
      <c r="FO31" s="38">
        <f t="shared" si="76"/>
        <v>0</v>
      </c>
      <c r="FP31" s="38">
        <f t="shared" si="76"/>
        <v>0</v>
      </c>
      <c r="FQ31" s="38">
        <f t="shared" si="76"/>
        <v>0</v>
      </c>
      <c r="FR31" s="38">
        <f t="shared" si="76"/>
        <v>0</v>
      </c>
      <c r="FS31" s="38">
        <f t="shared" si="76"/>
        <v>0</v>
      </c>
      <c r="FT31" s="38">
        <f t="shared" si="76"/>
        <v>0</v>
      </c>
      <c r="FU31" s="38">
        <f t="shared" si="76"/>
        <v>0</v>
      </c>
      <c r="FV31" s="38">
        <f t="shared" si="76"/>
        <v>40</v>
      </c>
      <c r="FW31" s="38">
        <f t="shared" si="76"/>
        <v>0</v>
      </c>
      <c r="FX31" s="38">
        <f t="shared" si="76"/>
        <v>0</v>
      </c>
      <c r="FY31" s="38">
        <f t="shared" si="76"/>
        <v>0</v>
      </c>
      <c r="FZ31" s="38">
        <f t="shared" si="76"/>
        <v>0</v>
      </c>
      <c r="GA31" s="38">
        <f t="shared" si="76"/>
        <v>0</v>
      </c>
      <c r="GB31" s="38">
        <f t="shared" si="76"/>
        <v>0</v>
      </c>
      <c r="GC31" s="38">
        <f t="shared" si="76"/>
        <v>0</v>
      </c>
      <c r="GD31" s="38">
        <f t="shared" si="76"/>
        <v>40</v>
      </c>
      <c r="GE31" s="38">
        <f t="shared" ref="GE31" si="77">SUM(GE32:GE33)</f>
        <v>0</v>
      </c>
      <c r="GF31" s="38">
        <f t="shared" ref="GF31" si="78">SUM(GF32:GF33)</f>
        <v>0</v>
      </c>
      <c r="GG31" s="38">
        <f t="shared" ref="GG31" si="79">SUM(GG32:GG33)</f>
        <v>0</v>
      </c>
      <c r="GH31" s="38">
        <f t="shared" ref="GH31" si="80">SUM(GH32:GH33)</f>
        <v>0</v>
      </c>
      <c r="GI31" s="38">
        <f t="shared" ref="GI31" si="81">SUM(GI32:GI33)</f>
        <v>0</v>
      </c>
      <c r="GJ31" s="38">
        <f t="shared" ref="GJ31" si="82">SUM(GJ32:GJ33)</f>
        <v>0</v>
      </c>
      <c r="GK31" s="38">
        <f t="shared" ref="GK31" si="83">SUM(GK32:GK33)</f>
        <v>0</v>
      </c>
      <c r="GL31" s="38">
        <f t="shared" ref="GL31" si="84">SUM(GL32:GL33)</f>
        <v>0</v>
      </c>
      <c r="GM31" s="38">
        <f t="shared" ref="GM31" si="85">SUM(GM32:GM33)</f>
        <v>0</v>
      </c>
      <c r="GN31" s="38">
        <f t="shared" ref="GN31" si="86">SUM(GN32:GN33)</f>
        <v>0</v>
      </c>
      <c r="GO31" s="38">
        <f t="shared" ref="GO31" si="87">SUM(GO32:GO33)</f>
        <v>0</v>
      </c>
      <c r="GP31" s="38">
        <f t="shared" ref="GP31" si="88">SUM(GP32:GP33)</f>
        <v>0</v>
      </c>
      <c r="GQ31" s="38">
        <f t="shared" ref="GQ31" si="89">SUM(GQ32:GQ33)</f>
        <v>0</v>
      </c>
    </row>
    <row r="32" spans="2:199" ht="14.25" customHeight="1" x14ac:dyDescent="0.2">
      <c r="B32" s="86" t="s">
        <v>24</v>
      </c>
      <c r="C32" s="90" t="s">
        <v>19</v>
      </c>
      <c r="D32" s="18" t="s">
        <v>50</v>
      </c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>
        <v>0</v>
      </c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>
        <v>0</v>
      </c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3">
        <v>0</v>
      </c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3">
        <v>0</v>
      </c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3">
        <v>0</v>
      </c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>
        <v>0</v>
      </c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>
        <v>0</v>
      </c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>
        <v>0</v>
      </c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>
        <v>432</v>
      </c>
      <c r="DQ32" s="42">
        <v>432</v>
      </c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>
        <v>0</v>
      </c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>
        <v>0</v>
      </c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>
        <v>0</v>
      </c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>
        <v>0</v>
      </c>
      <c r="FR32" s="42"/>
      <c r="FS32" s="42"/>
      <c r="FT32" s="42"/>
      <c r="FU32" s="42"/>
      <c r="FV32" s="42"/>
      <c r="FW32" s="42"/>
      <c r="FX32" s="42"/>
      <c r="FY32" s="42"/>
      <c r="FZ32" s="42"/>
      <c r="GA32" s="42"/>
      <c r="GB32" s="42"/>
      <c r="GC32" s="42"/>
      <c r="GD32" s="42">
        <v>0</v>
      </c>
      <c r="GE32" s="42"/>
      <c r="GF32" s="42"/>
      <c r="GG32" s="42"/>
      <c r="GH32" s="42"/>
      <c r="GI32" s="42"/>
      <c r="GJ32" s="42"/>
      <c r="GK32" s="42"/>
      <c r="GL32" s="42"/>
      <c r="GM32" s="42"/>
      <c r="GN32" s="42"/>
      <c r="GO32" s="42"/>
      <c r="GP32" s="42"/>
      <c r="GQ32" s="42">
        <f>+SUM(GE32:GP32)</f>
        <v>0</v>
      </c>
    </row>
    <row r="33" spans="2:199" ht="14.25" customHeight="1" x14ac:dyDescent="0.2">
      <c r="B33" s="87"/>
      <c r="C33" s="90"/>
      <c r="D33" s="18" t="s">
        <v>54</v>
      </c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>
        <v>0</v>
      </c>
      <c r="R33" s="42"/>
      <c r="S33" s="42"/>
      <c r="T33" s="42"/>
      <c r="U33" s="42"/>
      <c r="V33" s="42"/>
      <c r="W33" s="42"/>
      <c r="X33" s="42"/>
      <c r="Y33" s="42"/>
      <c r="Z33" s="42"/>
      <c r="AA33" s="42">
        <v>8</v>
      </c>
      <c r="AB33" s="42">
        <v>7.97</v>
      </c>
      <c r="AC33" s="42"/>
      <c r="AD33" s="42">
        <v>15.969999999999999</v>
      </c>
      <c r="AE33" s="42"/>
      <c r="AF33" s="42">
        <v>845</v>
      </c>
      <c r="AG33" s="42">
        <v>344</v>
      </c>
      <c r="AH33" s="42"/>
      <c r="AI33" s="42">
        <v>499</v>
      </c>
      <c r="AJ33" s="42"/>
      <c r="AK33" s="42"/>
      <c r="AL33" s="42"/>
      <c r="AM33" s="42"/>
      <c r="AN33" s="42"/>
      <c r="AO33" s="42"/>
      <c r="AP33" s="42"/>
      <c r="AQ33" s="42">
        <v>1688</v>
      </c>
      <c r="AR33" s="42"/>
      <c r="AS33" s="42"/>
      <c r="AT33" s="42"/>
      <c r="AU33" s="42"/>
      <c r="AV33" s="42">
        <v>312</v>
      </c>
      <c r="AW33" s="42">
        <v>242</v>
      </c>
      <c r="AX33" s="42">
        <v>26</v>
      </c>
      <c r="AY33" s="42">
        <v>96</v>
      </c>
      <c r="AZ33" s="42"/>
      <c r="BA33" s="42"/>
      <c r="BB33" s="42"/>
      <c r="BC33" s="42"/>
      <c r="BD33" s="43">
        <v>676</v>
      </c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>
        <v>0</v>
      </c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>
        <v>420</v>
      </c>
      <c r="CD33" s="42">
        <v>420</v>
      </c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>
        <v>0</v>
      </c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>
        <v>0</v>
      </c>
      <c r="DE33" s="42"/>
      <c r="DF33" s="42"/>
      <c r="DG33" s="42"/>
      <c r="DH33" s="42"/>
      <c r="DI33" s="42"/>
      <c r="DJ33" s="42"/>
      <c r="DK33" s="42"/>
      <c r="DL33" s="42">
        <v>220</v>
      </c>
      <c r="DM33" s="42"/>
      <c r="DN33" s="42"/>
      <c r="DO33" s="42"/>
      <c r="DP33" s="42">
        <v>75</v>
      </c>
      <c r="DQ33" s="42">
        <v>295</v>
      </c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>
        <v>651</v>
      </c>
      <c r="EC33" s="42"/>
      <c r="ED33" s="42">
        <v>651</v>
      </c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>
        <v>0</v>
      </c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>
        <v>0</v>
      </c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  <c r="FP33" s="42"/>
      <c r="FQ33" s="42">
        <v>0</v>
      </c>
      <c r="FR33" s="42"/>
      <c r="FS33" s="42"/>
      <c r="FT33" s="42"/>
      <c r="FU33" s="42"/>
      <c r="FV33" s="42">
        <v>40</v>
      </c>
      <c r="FW33" s="42"/>
      <c r="FX33" s="42"/>
      <c r="FY33" s="42"/>
      <c r="FZ33" s="42"/>
      <c r="GA33" s="42"/>
      <c r="GB33" s="42"/>
      <c r="GC33" s="42"/>
      <c r="GD33" s="42">
        <v>40</v>
      </c>
      <c r="GE33" s="42"/>
      <c r="GF33" s="42"/>
      <c r="GG33" s="42"/>
      <c r="GH33" s="42"/>
      <c r="GI33" s="42"/>
      <c r="GJ33" s="42"/>
      <c r="GK33" s="42"/>
      <c r="GL33" s="42"/>
      <c r="GM33" s="42"/>
      <c r="GN33" s="42"/>
      <c r="GO33" s="42"/>
      <c r="GP33" s="42"/>
      <c r="GQ33" s="42">
        <f>+SUM(GE33:GP33)</f>
        <v>0</v>
      </c>
    </row>
    <row r="34" spans="2:199" ht="4.5" customHeight="1" x14ac:dyDescent="0.2">
      <c r="B34" s="75"/>
      <c r="C34" s="41"/>
      <c r="D34" s="41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5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  <c r="FP34" s="44"/>
      <c r="FQ34" s="44"/>
      <c r="FR34" s="44"/>
      <c r="FS34" s="44"/>
      <c r="FT34" s="44"/>
      <c r="FU34" s="44"/>
      <c r="FV34" s="44"/>
      <c r="FW34" s="44"/>
      <c r="FX34" s="44"/>
      <c r="FY34" s="44"/>
      <c r="FZ34" s="44"/>
      <c r="GA34" s="44"/>
      <c r="GB34" s="44"/>
      <c r="GC34" s="44"/>
      <c r="GD34" s="44"/>
      <c r="GE34" s="44"/>
      <c r="GF34" s="44"/>
      <c r="GG34" s="44"/>
      <c r="GH34" s="44"/>
      <c r="GI34" s="44"/>
      <c r="GJ34" s="44"/>
      <c r="GK34" s="44"/>
      <c r="GL34" s="44"/>
      <c r="GM34" s="44"/>
      <c r="GN34" s="44"/>
      <c r="GO34" s="44"/>
      <c r="GP34" s="44"/>
      <c r="GQ34" s="44"/>
    </row>
    <row r="35" spans="2:199" ht="18.45" customHeight="1" x14ac:dyDescent="0.2">
      <c r="B35" s="14" t="s">
        <v>26</v>
      </c>
      <c r="C35" s="15"/>
      <c r="D35" s="54"/>
      <c r="E35" s="16">
        <f>+E36+E52+E61</f>
        <v>10</v>
      </c>
      <c r="F35" s="16">
        <f t="shared" ref="F35:P35" si="90">+F36+F52+F61</f>
        <v>297.60000000000002</v>
      </c>
      <c r="G35" s="16">
        <f t="shared" si="90"/>
        <v>361.65999999999997</v>
      </c>
      <c r="H35" s="16">
        <f t="shared" si="90"/>
        <v>165.8</v>
      </c>
      <c r="I35" s="16">
        <f t="shared" si="90"/>
        <v>597.74</v>
      </c>
      <c r="J35" s="16">
        <f t="shared" si="90"/>
        <v>170.53000000000003</v>
      </c>
      <c r="K35" s="16">
        <f t="shared" si="90"/>
        <v>243.36</v>
      </c>
      <c r="L35" s="16">
        <f t="shared" si="90"/>
        <v>770.48</v>
      </c>
      <c r="M35" s="16">
        <f t="shared" si="90"/>
        <v>642.06000000000006</v>
      </c>
      <c r="N35" s="16">
        <f t="shared" si="90"/>
        <v>63.050000000000004</v>
      </c>
      <c r="O35" s="16">
        <f t="shared" si="90"/>
        <v>101.61</v>
      </c>
      <c r="P35" s="16">
        <f t="shared" si="90"/>
        <v>92.89</v>
      </c>
      <c r="Q35" s="16">
        <f>+Q36+Q52+Q61</f>
        <v>3516.78</v>
      </c>
      <c r="R35" s="16">
        <f t="shared" ref="R35:CC35" si="91">+R36+R52+R61</f>
        <v>30.07</v>
      </c>
      <c r="S35" s="16">
        <f t="shared" si="91"/>
        <v>107.37</v>
      </c>
      <c r="T35" s="16">
        <f t="shared" si="91"/>
        <v>554.71</v>
      </c>
      <c r="U35" s="16">
        <f t="shared" si="91"/>
        <v>186.89</v>
      </c>
      <c r="V35" s="16">
        <f t="shared" si="91"/>
        <v>172.77</v>
      </c>
      <c r="W35" s="16">
        <f t="shared" si="91"/>
        <v>176.20999999999998</v>
      </c>
      <c r="X35" s="16">
        <f t="shared" si="91"/>
        <v>84.84</v>
      </c>
      <c r="Y35" s="16">
        <f t="shared" si="91"/>
        <v>165</v>
      </c>
      <c r="Z35" s="16">
        <f t="shared" si="91"/>
        <v>118.53</v>
      </c>
      <c r="AA35" s="16">
        <f t="shared" si="91"/>
        <v>53.46</v>
      </c>
      <c r="AB35" s="16">
        <f t="shared" si="91"/>
        <v>139.58000000000001</v>
      </c>
      <c r="AC35" s="16">
        <f t="shared" si="91"/>
        <v>99.15</v>
      </c>
      <c r="AD35" s="16">
        <f t="shared" si="91"/>
        <v>1888.58</v>
      </c>
      <c r="AE35" s="16">
        <f t="shared" si="91"/>
        <v>96</v>
      </c>
      <c r="AF35" s="16">
        <f t="shared" si="91"/>
        <v>118</v>
      </c>
      <c r="AG35" s="16">
        <f t="shared" si="91"/>
        <v>76</v>
      </c>
      <c r="AH35" s="16">
        <f t="shared" si="91"/>
        <v>119</v>
      </c>
      <c r="AI35" s="16">
        <f t="shared" si="91"/>
        <v>121</v>
      </c>
      <c r="AJ35" s="16">
        <f t="shared" si="91"/>
        <v>134</v>
      </c>
      <c r="AK35" s="16">
        <f t="shared" si="91"/>
        <v>61</v>
      </c>
      <c r="AL35" s="16">
        <f t="shared" si="91"/>
        <v>9.4600000000000009</v>
      </c>
      <c r="AM35" s="16">
        <f t="shared" si="91"/>
        <v>72</v>
      </c>
      <c r="AN35" s="16">
        <f t="shared" si="91"/>
        <v>24</v>
      </c>
      <c r="AO35" s="16">
        <f t="shared" si="91"/>
        <v>67</v>
      </c>
      <c r="AP35" s="16">
        <f t="shared" si="91"/>
        <v>35</v>
      </c>
      <c r="AQ35" s="16">
        <f t="shared" si="91"/>
        <v>932.46</v>
      </c>
      <c r="AR35" s="16">
        <f t="shared" si="91"/>
        <v>264.8</v>
      </c>
      <c r="AS35" s="16">
        <f t="shared" si="91"/>
        <v>295.82000000000005</v>
      </c>
      <c r="AT35" s="16">
        <f t="shared" si="91"/>
        <v>190.66000000000003</v>
      </c>
      <c r="AU35" s="16">
        <f t="shared" si="91"/>
        <v>206.3</v>
      </c>
      <c r="AV35" s="16">
        <f t="shared" si="91"/>
        <v>298.2</v>
      </c>
      <c r="AW35" s="16">
        <f t="shared" si="91"/>
        <v>218.76</v>
      </c>
      <c r="AX35" s="16">
        <f t="shared" si="91"/>
        <v>370.57499999999999</v>
      </c>
      <c r="AY35" s="16">
        <f t="shared" si="91"/>
        <v>187.4</v>
      </c>
      <c r="AZ35" s="16">
        <f t="shared" si="91"/>
        <v>348.03</v>
      </c>
      <c r="BA35" s="16">
        <f t="shared" si="91"/>
        <v>223.4</v>
      </c>
      <c r="BB35" s="16">
        <f t="shared" si="91"/>
        <v>222.09999999999997</v>
      </c>
      <c r="BC35" s="16">
        <f t="shared" si="91"/>
        <v>81.600000000000009</v>
      </c>
      <c r="BD35" s="16">
        <f t="shared" si="91"/>
        <v>2907.645</v>
      </c>
      <c r="BE35" s="16">
        <f t="shared" si="91"/>
        <v>166.52</v>
      </c>
      <c r="BF35" s="16">
        <f t="shared" si="91"/>
        <v>355.96000000000004</v>
      </c>
      <c r="BG35" s="16">
        <f t="shared" si="91"/>
        <v>436.142</v>
      </c>
      <c r="BH35" s="16">
        <f t="shared" si="91"/>
        <v>401.20000000000005</v>
      </c>
      <c r="BI35" s="16">
        <f t="shared" si="91"/>
        <v>515.80999999999995</v>
      </c>
      <c r="BJ35" s="16">
        <f t="shared" si="91"/>
        <v>253.13</v>
      </c>
      <c r="BK35" s="16">
        <f t="shared" si="91"/>
        <v>366.58</v>
      </c>
      <c r="BL35" s="16">
        <f t="shared" si="91"/>
        <v>378.92</v>
      </c>
      <c r="BM35" s="16">
        <f t="shared" si="91"/>
        <v>68.06</v>
      </c>
      <c r="BN35" s="16">
        <f t="shared" si="91"/>
        <v>110</v>
      </c>
      <c r="BO35" s="16">
        <f t="shared" si="91"/>
        <v>213</v>
      </c>
      <c r="BP35" s="16">
        <f t="shared" si="91"/>
        <v>346</v>
      </c>
      <c r="BQ35" s="16">
        <f t="shared" si="91"/>
        <v>3611.3220000000006</v>
      </c>
      <c r="BR35" s="16">
        <f t="shared" si="91"/>
        <v>364.13</v>
      </c>
      <c r="BS35" s="16">
        <f t="shared" si="91"/>
        <v>862.65000000000009</v>
      </c>
      <c r="BT35" s="16">
        <f t="shared" si="91"/>
        <v>932.48</v>
      </c>
      <c r="BU35" s="16">
        <f t="shared" si="91"/>
        <v>634.08000000000004</v>
      </c>
      <c r="BV35" s="16">
        <f t="shared" si="91"/>
        <v>1350.7899999999997</v>
      </c>
      <c r="BW35" s="16">
        <f t="shared" si="91"/>
        <v>818.77</v>
      </c>
      <c r="BX35" s="16">
        <f t="shared" si="91"/>
        <v>337.94299999999998</v>
      </c>
      <c r="BY35" s="16">
        <f t="shared" si="91"/>
        <v>445.65999999999997</v>
      </c>
      <c r="BZ35" s="16">
        <f t="shared" si="91"/>
        <v>305.45499999999998</v>
      </c>
      <c r="CA35" s="16">
        <f t="shared" si="91"/>
        <v>293.66000000000003</v>
      </c>
      <c r="CB35" s="16">
        <f t="shared" si="91"/>
        <v>236.31</v>
      </c>
      <c r="CC35" s="16">
        <f t="shared" si="91"/>
        <v>189</v>
      </c>
      <c r="CD35" s="16">
        <f t="shared" ref="CD35:EO35" si="92">+CD36+CD52+CD61</f>
        <v>6770.9279999999999</v>
      </c>
      <c r="CE35" s="16">
        <f t="shared" si="92"/>
        <v>199.4</v>
      </c>
      <c r="CF35" s="16">
        <f t="shared" si="92"/>
        <v>237.46</v>
      </c>
      <c r="CG35" s="16">
        <f t="shared" si="92"/>
        <v>201</v>
      </c>
      <c r="CH35" s="16">
        <f t="shared" si="92"/>
        <v>141</v>
      </c>
      <c r="CI35" s="16">
        <f t="shared" si="92"/>
        <v>184</v>
      </c>
      <c r="CJ35" s="16">
        <f t="shared" si="92"/>
        <v>147</v>
      </c>
      <c r="CK35" s="16">
        <f t="shared" si="92"/>
        <v>284</v>
      </c>
      <c r="CL35" s="16">
        <f t="shared" si="92"/>
        <v>141</v>
      </c>
      <c r="CM35" s="16">
        <f t="shared" si="92"/>
        <v>147</v>
      </c>
      <c r="CN35" s="16">
        <f t="shared" si="92"/>
        <v>383</v>
      </c>
      <c r="CO35" s="16">
        <f t="shared" si="92"/>
        <v>464.49</v>
      </c>
      <c r="CP35" s="16">
        <f t="shared" si="92"/>
        <v>3277.84</v>
      </c>
      <c r="CQ35" s="16">
        <f t="shared" si="92"/>
        <v>5807.1900000000005</v>
      </c>
      <c r="CR35" s="16">
        <f t="shared" si="92"/>
        <v>358</v>
      </c>
      <c r="CS35" s="16">
        <f t="shared" si="92"/>
        <v>487.86</v>
      </c>
      <c r="CT35" s="16">
        <f t="shared" si="92"/>
        <v>326</v>
      </c>
      <c r="CU35" s="16">
        <f t="shared" si="92"/>
        <v>426.6</v>
      </c>
      <c r="CV35" s="16">
        <f t="shared" si="92"/>
        <v>324.64</v>
      </c>
      <c r="CW35" s="16">
        <f t="shared" si="92"/>
        <v>278</v>
      </c>
      <c r="CX35" s="16">
        <f t="shared" si="92"/>
        <v>323</v>
      </c>
      <c r="CY35" s="16">
        <f t="shared" si="92"/>
        <v>239.16</v>
      </c>
      <c r="CZ35" s="16">
        <f t="shared" si="92"/>
        <v>316</v>
      </c>
      <c r="DA35" s="16">
        <f t="shared" si="92"/>
        <v>214.1</v>
      </c>
      <c r="DB35" s="16">
        <f t="shared" si="92"/>
        <v>199.5</v>
      </c>
      <c r="DC35" s="16">
        <f t="shared" si="92"/>
        <v>249.14</v>
      </c>
      <c r="DD35" s="16">
        <f t="shared" si="92"/>
        <v>3742</v>
      </c>
      <c r="DE35" s="16">
        <f t="shared" si="92"/>
        <v>214.4</v>
      </c>
      <c r="DF35" s="16">
        <f t="shared" si="92"/>
        <v>175</v>
      </c>
      <c r="DG35" s="16">
        <f t="shared" si="92"/>
        <v>302</v>
      </c>
      <c r="DH35" s="16">
        <f t="shared" si="92"/>
        <v>352.46</v>
      </c>
      <c r="DI35" s="16">
        <f t="shared" si="92"/>
        <v>240.3</v>
      </c>
      <c r="DJ35" s="16">
        <f t="shared" si="92"/>
        <v>126</v>
      </c>
      <c r="DK35" s="16">
        <f t="shared" si="92"/>
        <v>209.8</v>
      </c>
      <c r="DL35" s="16">
        <f t="shared" si="92"/>
        <v>34</v>
      </c>
      <c r="DM35" s="16">
        <f t="shared" si="92"/>
        <v>100</v>
      </c>
      <c r="DN35" s="16">
        <f t="shared" si="92"/>
        <v>117</v>
      </c>
      <c r="DO35" s="16">
        <f t="shared" si="92"/>
        <v>91.4</v>
      </c>
      <c r="DP35" s="16">
        <f t="shared" si="92"/>
        <v>196</v>
      </c>
      <c r="DQ35" s="16">
        <f t="shared" si="92"/>
        <v>2158.36</v>
      </c>
      <c r="DR35" s="16">
        <f t="shared" si="92"/>
        <v>65</v>
      </c>
      <c r="DS35" s="16">
        <f t="shared" si="92"/>
        <v>219</v>
      </c>
      <c r="DT35" s="16">
        <f t="shared" si="92"/>
        <v>389</v>
      </c>
      <c r="DU35" s="16">
        <f t="shared" si="92"/>
        <v>314</v>
      </c>
      <c r="DV35" s="16">
        <f t="shared" si="92"/>
        <v>222</v>
      </c>
      <c r="DW35" s="16">
        <f t="shared" si="92"/>
        <v>10</v>
      </c>
      <c r="DX35" s="16">
        <f t="shared" si="92"/>
        <v>31</v>
      </c>
      <c r="DY35" s="16">
        <f t="shared" si="92"/>
        <v>2</v>
      </c>
      <c r="DZ35" s="16">
        <f t="shared" si="92"/>
        <v>157</v>
      </c>
      <c r="EA35" s="16">
        <f t="shared" si="92"/>
        <v>182</v>
      </c>
      <c r="EB35" s="16">
        <f t="shared" si="92"/>
        <v>4452.1400000000003</v>
      </c>
      <c r="EC35" s="16">
        <f t="shared" si="92"/>
        <v>1759.2</v>
      </c>
      <c r="ED35" s="16">
        <f t="shared" si="92"/>
        <v>7802.34</v>
      </c>
      <c r="EE35" s="16">
        <f t="shared" si="92"/>
        <v>243.14</v>
      </c>
      <c r="EF35" s="16">
        <f t="shared" si="92"/>
        <v>124</v>
      </c>
      <c r="EG35" s="16">
        <f t="shared" si="92"/>
        <v>279.10000000000002</v>
      </c>
      <c r="EH35" s="16">
        <f t="shared" si="92"/>
        <v>78</v>
      </c>
      <c r="EI35" s="16">
        <f t="shared" si="92"/>
        <v>42</v>
      </c>
      <c r="EJ35" s="16">
        <f t="shared" si="92"/>
        <v>0</v>
      </c>
      <c r="EK35" s="16">
        <f t="shared" si="92"/>
        <v>128</v>
      </c>
      <c r="EL35" s="16">
        <f t="shared" si="92"/>
        <v>144</v>
      </c>
      <c r="EM35" s="16">
        <f t="shared" si="92"/>
        <v>10</v>
      </c>
      <c r="EN35" s="16">
        <f t="shared" si="92"/>
        <v>301</v>
      </c>
      <c r="EO35" s="16">
        <f t="shared" si="92"/>
        <v>244</v>
      </c>
      <c r="EP35" s="16">
        <f t="shared" ref="EP35:GD35" si="93">+EP36+EP52+EP61</f>
        <v>187</v>
      </c>
      <c r="EQ35" s="16">
        <f t="shared" si="93"/>
        <v>1780.24</v>
      </c>
      <c r="ER35" s="16">
        <f t="shared" si="93"/>
        <v>364</v>
      </c>
      <c r="ES35" s="16">
        <f t="shared" si="93"/>
        <v>305</v>
      </c>
      <c r="ET35" s="16">
        <f t="shared" si="93"/>
        <v>974</v>
      </c>
      <c r="EU35" s="16">
        <f t="shared" si="93"/>
        <v>400</v>
      </c>
      <c r="EV35" s="16">
        <f t="shared" si="93"/>
        <v>687.59</v>
      </c>
      <c r="EW35" s="16">
        <f t="shared" si="93"/>
        <v>624</v>
      </c>
      <c r="EX35" s="16">
        <f t="shared" si="93"/>
        <v>345</v>
      </c>
      <c r="EY35" s="16">
        <f t="shared" si="93"/>
        <v>294</v>
      </c>
      <c r="EZ35" s="16">
        <f t="shared" si="93"/>
        <v>482</v>
      </c>
      <c r="FA35" s="16">
        <f t="shared" si="93"/>
        <v>156</v>
      </c>
      <c r="FB35" s="16">
        <f t="shared" si="93"/>
        <v>195</v>
      </c>
      <c r="FC35" s="16">
        <f t="shared" si="93"/>
        <v>189</v>
      </c>
      <c r="FD35" s="16">
        <f t="shared" si="93"/>
        <v>5015.59</v>
      </c>
      <c r="FE35" s="16">
        <f t="shared" si="93"/>
        <v>202</v>
      </c>
      <c r="FF35" s="16">
        <f t="shared" si="93"/>
        <v>163</v>
      </c>
      <c r="FG35" s="16">
        <f t="shared" si="93"/>
        <v>398.22</v>
      </c>
      <c r="FH35" s="16">
        <f t="shared" si="93"/>
        <v>251</v>
      </c>
      <c r="FI35" s="16">
        <f t="shared" si="93"/>
        <v>285</v>
      </c>
      <c r="FJ35" s="16">
        <f t="shared" si="93"/>
        <v>259</v>
      </c>
      <c r="FK35" s="16">
        <f t="shared" si="93"/>
        <v>260</v>
      </c>
      <c r="FL35" s="16">
        <f t="shared" si="93"/>
        <v>103</v>
      </c>
      <c r="FM35" s="16">
        <f t="shared" si="93"/>
        <v>77</v>
      </c>
      <c r="FN35" s="16">
        <f t="shared" si="93"/>
        <v>131</v>
      </c>
      <c r="FO35" s="16">
        <f t="shared" si="93"/>
        <v>242</v>
      </c>
      <c r="FP35" s="16">
        <f t="shared" si="93"/>
        <v>151</v>
      </c>
      <c r="FQ35" s="16">
        <f t="shared" si="93"/>
        <v>2522.2199999999998</v>
      </c>
      <c r="FR35" s="16">
        <f t="shared" si="93"/>
        <v>187</v>
      </c>
      <c r="FS35" s="16">
        <f t="shared" si="93"/>
        <v>204</v>
      </c>
      <c r="FT35" s="16">
        <f t="shared" si="93"/>
        <v>345</v>
      </c>
      <c r="FU35" s="16">
        <f t="shared" si="93"/>
        <v>209</v>
      </c>
      <c r="FV35" s="16">
        <f t="shared" si="93"/>
        <v>102</v>
      </c>
      <c r="FW35" s="16">
        <f t="shared" si="93"/>
        <v>208</v>
      </c>
      <c r="FX35" s="16">
        <f t="shared" si="93"/>
        <v>187</v>
      </c>
      <c r="FY35" s="16">
        <f t="shared" si="93"/>
        <v>154</v>
      </c>
      <c r="FZ35" s="16">
        <f t="shared" si="93"/>
        <v>145</v>
      </c>
      <c r="GA35" s="16">
        <f t="shared" si="93"/>
        <v>157</v>
      </c>
      <c r="GB35" s="16">
        <f t="shared" si="93"/>
        <v>87</v>
      </c>
      <c r="GC35" s="16">
        <f t="shared" si="93"/>
        <v>251</v>
      </c>
      <c r="GD35" s="16">
        <f t="shared" si="93"/>
        <v>2236</v>
      </c>
      <c r="GE35" s="16">
        <f t="shared" ref="GE35:GQ35" si="94">+GE36+GE52+GE61</f>
        <v>145</v>
      </c>
      <c r="GF35" s="16">
        <f t="shared" si="94"/>
        <v>152</v>
      </c>
      <c r="GG35" s="16">
        <f t="shared" si="94"/>
        <v>224</v>
      </c>
      <c r="GH35" s="16">
        <f t="shared" si="94"/>
        <v>181</v>
      </c>
      <c r="GI35" s="16">
        <f t="shared" si="94"/>
        <v>171</v>
      </c>
      <c r="GJ35" s="16">
        <f t="shared" si="94"/>
        <v>336</v>
      </c>
      <c r="GK35" s="16">
        <f t="shared" si="94"/>
        <v>487.46044000000001</v>
      </c>
      <c r="GL35" s="16">
        <f t="shared" si="94"/>
        <v>309</v>
      </c>
      <c r="GM35" s="16">
        <f t="shared" si="94"/>
        <v>208.85</v>
      </c>
      <c r="GN35" s="16">
        <f t="shared" si="94"/>
        <v>250</v>
      </c>
      <c r="GO35" s="16">
        <f t="shared" si="94"/>
        <v>254.7</v>
      </c>
      <c r="GP35" s="16">
        <f t="shared" si="94"/>
        <v>429.69</v>
      </c>
      <c r="GQ35" s="16">
        <f t="shared" si="94"/>
        <v>3148.7004400000001</v>
      </c>
    </row>
    <row r="36" spans="2:199" ht="16.5" customHeight="1" x14ac:dyDescent="0.2">
      <c r="B36" s="40" t="s">
        <v>30</v>
      </c>
      <c r="C36" s="49"/>
      <c r="D36" s="50"/>
      <c r="E36" s="38">
        <f t="shared" ref="E36:AJ36" si="95">SUM(E37:E50)</f>
        <v>1</v>
      </c>
      <c r="F36" s="38">
        <f t="shared" si="95"/>
        <v>286.60000000000002</v>
      </c>
      <c r="G36" s="38">
        <f t="shared" si="95"/>
        <v>344.65999999999997</v>
      </c>
      <c r="H36" s="38">
        <f t="shared" si="95"/>
        <v>165.8</v>
      </c>
      <c r="I36" s="38">
        <f t="shared" si="95"/>
        <v>581.74</v>
      </c>
      <c r="J36" s="38">
        <f t="shared" si="95"/>
        <v>168.53000000000003</v>
      </c>
      <c r="K36" s="38">
        <f t="shared" si="95"/>
        <v>230.36</v>
      </c>
      <c r="L36" s="38">
        <f t="shared" si="95"/>
        <v>770.48</v>
      </c>
      <c r="M36" s="38">
        <f t="shared" si="95"/>
        <v>642.06000000000006</v>
      </c>
      <c r="N36" s="38">
        <f t="shared" si="95"/>
        <v>63.050000000000004</v>
      </c>
      <c r="O36" s="38">
        <f t="shared" si="95"/>
        <v>101.61</v>
      </c>
      <c r="P36" s="38">
        <f t="shared" si="95"/>
        <v>92.89</v>
      </c>
      <c r="Q36" s="55">
        <f t="shared" si="95"/>
        <v>3448.78</v>
      </c>
      <c r="R36" s="55">
        <f t="shared" si="95"/>
        <v>30.07</v>
      </c>
      <c r="S36" s="55">
        <f t="shared" si="95"/>
        <v>67.180000000000007</v>
      </c>
      <c r="T36" s="55">
        <f t="shared" si="95"/>
        <v>441.34</v>
      </c>
      <c r="U36" s="55">
        <f t="shared" si="95"/>
        <v>156.89999999999998</v>
      </c>
      <c r="V36" s="55">
        <f t="shared" si="95"/>
        <v>172.77</v>
      </c>
      <c r="W36" s="55">
        <f t="shared" si="95"/>
        <v>94.44</v>
      </c>
      <c r="X36" s="55">
        <f t="shared" si="95"/>
        <v>83.25</v>
      </c>
      <c r="Y36" s="55">
        <f t="shared" si="95"/>
        <v>165</v>
      </c>
      <c r="Z36" s="55">
        <f t="shared" si="95"/>
        <v>118.53</v>
      </c>
      <c r="AA36" s="55">
        <f t="shared" si="95"/>
        <v>49.46</v>
      </c>
      <c r="AB36" s="55">
        <f t="shared" si="95"/>
        <v>73.580000000000013</v>
      </c>
      <c r="AC36" s="55">
        <f t="shared" si="95"/>
        <v>86.15</v>
      </c>
      <c r="AD36" s="55">
        <f t="shared" si="95"/>
        <v>1538.67</v>
      </c>
      <c r="AE36" s="55">
        <f t="shared" si="95"/>
        <v>56</v>
      </c>
      <c r="AF36" s="55">
        <f t="shared" si="95"/>
        <v>31</v>
      </c>
      <c r="AG36" s="55">
        <f t="shared" si="95"/>
        <v>61</v>
      </c>
      <c r="AH36" s="55">
        <f t="shared" si="95"/>
        <v>107</v>
      </c>
      <c r="AI36" s="55">
        <f t="shared" si="95"/>
        <v>117</v>
      </c>
      <c r="AJ36" s="55">
        <f t="shared" si="95"/>
        <v>130</v>
      </c>
      <c r="AK36" s="55">
        <f t="shared" ref="AK36:BP36" si="96">SUM(AK37:AK50)</f>
        <v>61</v>
      </c>
      <c r="AL36" s="55">
        <f t="shared" si="96"/>
        <v>9.4600000000000009</v>
      </c>
      <c r="AM36" s="55">
        <f t="shared" si="96"/>
        <v>70</v>
      </c>
      <c r="AN36" s="55">
        <f t="shared" si="96"/>
        <v>17</v>
      </c>
      <c r="AO36" s="55">
        <f t="shared" si="96"/>
        <v>67</v>
      </c>
      <c r="AP36" s="55">
        <f t="shared" si="96"/>
        <v>12</v>
      </c>
      <c r="AQ36" s="55">
        <f t="shared" si="96"/>
        <v>738.46</v>
      </c>
      <c r="AR36" s="55">
        <f t="shared" si="96"/>
        <v>214.8</v>
      </c>
      <c r="AS36" s="55">
        <f t="shared" si="96"/>
        <v>136.82000000000002</v>
      </c>
      <c r="AT36" s="55">
        <f t="shared" si="96"/>
        <v>93.660000000000011</v>
      </c>
      <c r="AU36" s="55">
        <f t="shared" si="96"/>
        <v>190.3</v>
      </c>
      <c r="AV36" s="55">
        <f t="shared" si="96"/>
        <v>298.2</v>
      </c>
      <c r="AW36" s="55">
        <f t="shared" si="96"/>
        <v>218.76</v>
      </c>
      <c r="AX36" s="55">
        <f t="shared" si="96"/>
        <v>357.16499999999996</v>
      </c>
      <c r="AY36" s="55">
        <f t="shared" si="96"/>
        <v>187.4</v>
      </c>
      <c r="AZ36" s="55">
        <f t="shared" si="96"/>
        <v>195.89</v>
      </c>
      <c r="BA36" s="55">
        <f t="shared" si="96"/>
        <v>223.4</v>
      </c>
      <c r="BB36" s="55">
        <f t="shared" si="96"/>
        <v>36.799999999999997</v>
      </c>
      <c r="BC36" s="55">
        <f t="shared" si="96"/>
        <v>80.600000000000009</v>
      </c>
      <c r="BD36" s="55">
        <f t="shared" si="96"/>
        <v>2233.7950000000001</v>
      </c>
      <c r="BE36" s="55">
        <f t="shared" si="96"/>
        <v>107.52000000000001</v>
      </c>
      <c r="BF36" s="55">
        <f t="shared" si="96"/>
        <v>312.96000000000004</v>
      </c>
      <c r="BG36" s="55">
        <f t="shared" si="96"/>
        <v>292.142</v>
      </c>
      <c r="BH36" s="55">
        <f t="shared" si="96"/>
        <v>363.20000000000005</v>
      </c>
      <c r="BI36" s="55">
        <f t="shared" si="96"/>
        <v>435.81</v>
      </c>
      <c r="BJ36" s="55">
        <f t="shared" si="96"/>
        <v>253.13</v>
      </c>
      <c r="BK36" s="55">
        <f t="shared" si="96"/>
        <v>364.58</v>
      </c>
      <c r="BL36" s="55">
        <f t="shared" si="96"/>
        <v>366.92</v>
      </c>
      <c r="BM36" s="55">
        <f t="shared" si="96"/>
        <v>68.06</v>
      </c>
      <c r="BN36" s="55">
        <f t="shared" si="96"/>
        <v>76</v>
      </c>
      <c r="BO36" s="55">
        <f t="shared" si="96"/>
        <v>213</v>
      </c>
      <c r="BP36" s="55">
        <f t="shared" si="96"/>
        <v>336</v>
      </c>
      <c r="BQ36" s="55">
        <f t="shared" ref="BQ36:CV36" si="97">SUM(BQ37:BQ50)</f>
        <v>3189.3220000000006</v>
      </c>
      <c r="BR36" s="55">
        <f t="shared" si="97"/>
        <v>339.13</v>
      </c>
      <c r="BS36" s="55">
        <f t="shared" si="97"/>
        <v>858.65000000000009</v>
      </c>
      <c r="BT36" s="55">
        <f t="shared" si="97"/>
        <v>904.48</v>
      </c>
      <c r="BU36" s="55">
        <f t="shared" si="97"/>
        <v>615.08000000000004</v>
      </c>
      <c r="BV36" s="55">
        <f t="shared" si="97"/>
        <v>1317.7899999999997</v>
      </c>
      <c r="BW36" s="55">
        <f t="shared" si="97"/>
        <v>818.77</v>
      </c>
      <c r="BX36" s="55">
        <f t="shared" si="97"/>
        <v>337.94299999999998</v>
      </c>
      <c r="BY36" s="55">
        <f t="shared" si="97"/>
        <v>445.65999999999997</v>
      </c>
      <c r="BZ36" s="55">
        <f t="shared" si="97"/>
        <v>299.45499999999998</v>
      </c>
      <c r="CA36" s="55">
        <f t="shared" si="97"/>
        <v>293.66000000000003</v>
      </c>
      <c r="CB36" s="55">
        <f t="shared" si="97"/>
        <v>234.31</v>
      </c>
      <c r="CC36" s="55">
        <f t="shared" si="97"/>
        <v>149</v>
      </c>
      <c r="CD36" s="55">
        <f t="shared" si="97"/>
        <v>6613.9279999999999</v>
      </c>
      <c r="CE36" s="55">
        <f t="shared" si="97"/>
        <v>192</v>
      </c>
      <c r="CF36" s="55">
        <f t="shared" si="97"/>
        <v>205.46</v>
      </c>
      <c r="CG36" s="55">
        <f t="shared" si="97"/>
        <v>149</v>
      </c>
      <c r="CH36" s="55">
        <f t="shared" si="97"/>
        <v>124</v>
      </c>
      <c r="CI36" s="55">
        <f t="shared" si="97"/>
        <v>174</v>
      </c>
      <c r="CJ36" s="55">
        <f t="shared" si="97"/>
        <v>147</v>
      </c>
      <c r="CK36" s="55">
        <f t="shared" si="97"/>
        <v>280</v>
      </c>
      <c r="CL36" s="55">
        <f t="shared" si="97"/>
        <v>138</v>
      </c>
      <c r="CM36" s="55">
        <f t="shared" si="97"/>
        <v>147</v>
      </c>
      <c r="CN36" s="55">
        <f t="shared" si="97"/>
        <v>241</v>
      </c>
      <c r="CO36" s="55">
        <f t="shared" si="97"/>
        <v>199</v>
      </c>
      <c r="CP36" s="55">
        <f t="shared" si="97"/>
        <v>160</v>
      </c>
      <c r="CQ36" s="55">
        <f t="shared" si="97"/>
        <v>2156.46</v>
      </c>
      <c r="CR36" s="55">
        <f t="shared" si="97"/>
        <v>151</v>
      </c>
      <c r="CS36" s="55">
        <f t="shared" si="97"/>
        <v>113</v>
      </c>
      <c r="CT36" s="55">
        <f t="shared" si="97"/>
        <v>127</v>
      </c>
      <c r="CU36" s="55">
        <f t="shared" si="97"/>
        <v>135</v>
      </c>
      <c r="CV36" s="55">
        <f t="shared" si="97"/>
        <v>130</v>
      </c>
      <c r="CW36" s="55">
        <f t="shared" ref="CW36:EB36" si="98">SUM(CW37:CW50)</f>
        <v>85</v>
      </c>
      <c r="CX36" s="55">
        <f t="shared" si="98"/>
        <v>99</v>
      </c>
      <c r="CY36" s="55">
        <f t="shared" si="98"/>
        <v>91</v>
      </c>
      <c r="CZ36" s="55">
        <f t="shared" si="98"/>
        <v>85</v>
      </c>
      <c r="DA36" s="55">
        <f t="shared" si="98"/>
        <v>136</v>
      </c>
      <c r="DB36" s="55">
        <f t="shared" si="98"/>
        <v>51</v>
      </c>
      <c r="DC36" s="55">
        <f t="shared" si="98"/>
        <v>77</v>
      </c>
      <c r="DD36" s="55">
        <f t="shared" si="98"/>
        <v>1280</v>
      </c>
      <c r="DE36" s="55">
        <f t="shared" si="98"/>
        <v>69</v>
      </c>
      <c r="DF36" s="55">
        <f t="shared" si="98"/>
        <v>68</v>
      </c>
      <c r="DG36" s="55">
        <f t="shared" si="98"/>
        <v>94</v>
      </c>
      <c r="DH36" s="55">
        <f t="shared" si="98"/>
        <v>85</v>
      </c>
      <c r="DI36" s="55">
        <f t="shared" si="98"/>
        <v>49</v>
      </c>
      <c r="DJ36" s="55">
        <f t="shared" si="98"/>
        <v>70</v>
      </c>
      <c r="DK36" s="55">
        <f t="shared" si="98"/>
        <v>127</v>
      </c>
      <c r="DL36" s="55">
        <f t="shared" si="98"/>
        <v>34</v>
      </c>
      <c r="DM36" s="55">
        <f t="shared" si="98"/>
        <v>100</v>
      </c>
      <c r="DN36" s="55">
        <f t="shared" si="98"/>
        <v>117</v>
      </c>
      <c r="DO36" s="55">
        <f t="shared" si="98"/>
        <v>82</v>
      </c>
      <c r="DP36" s="55">
        <f t="shared" si="98"/>
        <v>93</v>
      </c>
      <c r="DQ36" s="55">
        <f t="shared" si="98"/>
        <v>988</v>
      </c>
      <c r="DR36" s="55">
        <f t="shared" si="98"/>
        <v>0</v>
      </c>
      <c r="DS36" s="55">
        <f t="shared" si="98"/>
        <v>8</v>
      </c>
      <c r="DT36" s="55">
        <f t="shared" si="98"/>
        <v>0</v>
      </c>
      <c r="DU36" s="55">
        <f t="shared" si="98"/>
        <v>25</v>
      </c>
      <c r="DV36" s="55">
        <f t="shared" si="98"/>
        <v>0</v>
      </c>
      <c r="DW36" s="55">
        <f t="shared" si="98"/>
        <v>0</v>
      </c>
      <c r="DX36" s="55">
        <f t="shared" si="98"/>
        <v>0</v>
      </c>
      <c r="DY36" s="55">
        <f t="shared" si="98"/>
        <v>2</v>
      </c>
      <c r="DZ36" s="55">
        <f t="shared" si="98"/>
        <v>0</v>
      </c>
      <c r="EA36" s="55">
        <f t="shared" si="98"/>
        <v>0</v>
      </c>
      <c r="EB36" s="55">
        <f t="shared" si="98"/>
        <v>2</v>
      </c>
      <c r="EC36" s="55">
        <f t="shared" ref="EC36:FH36" si="99">SUM(EC37:EC50)</f>
        <v>18</v>
      </c>
      <c r="ED36" s="55">
        <f t="shared" si="99"/>
        <v>55</v>
      </c>
      <c r="EE36" s="55">
        <f t="shared" si="99"/>
        <v>11</v>
      </c>
      <c r="EF36" s="55">
        <f t="shared" si="99"/>
        <v>0</v>
      </c>
      <c r="EG36" s="55">
        <f t="shared" si="99"/>
        <v>3</v>
      </c>
      <c r="EH36" s="55">
        <f t="shared" si="99"/>
        <v>0</v>
      </c>
      <c r="EI36" s="55">
        <f t="shared" si="99"/>
        <v>0</v>
      </c>
      <c r="EJ36" s="55">
        <f t="shared" si="99"/>
        <v>0</v>
      </c>
      <c r="EK36" s="55">
        <f t="shared" si="99"/>
        <v>0</v>
      </c>
      <c r="EL36" s="55">
        <f t="shared" si="99"/>
        <v>0</v>
      </c>
      <c r="EM36" s="55">
        <f t="shared" si="99"/>
        <v>0</v>
      </c>
      <c r="EN36" s="55">
        <f t="shared" si="99"/>
        <v>95</v>
      </c>
      <c r="EO36" s="55">
        <f t="shared" si="99"/>
        <v>3</v>
      </c>
      <c r="EP36" s="55">
        <f t="shared" si="99"/>
        <v>0</v>
      </c>
      <c r="EQ36" s="55">
        <f t="shared" si="99"/>
        <v>112</v>
      </c>
      <c r="ER36" s="55">
        <f t="shared" si="99"/>
        <v>0</v>
      </c>
      <c r="ES36" s="55">
        <f t="shared" si="99"/>
        <v>0</v>
      </c>
      <c r="ET36" s="55">
        <f t="shared" si="99"/>
        <v>37</v>
      </c>
      <c r="EU36" s="55">
        <f t="shared" si="99"/>
        <v>0</v>
      </c>
      <c r="EV36" s="55">
        <f t="shared" si="99"/>
        <v>0</v>
      </c>
      <c r="EW36" s="55">
        <f t="shared" si="99"/>
        <v>0</v>
      </c>
      <c r="EX36" s="55">
        <f t="shared" si="99"/>
        <v>21</v>
      </c>
      <c r="EY36" s="55">
        <f t="shared" si="99"/>
        <v>0</v>
      </c>
      <c r="EZ36" s="55">
        <f t="shared" si="99"/>
        <v>0</v>
      </c>
      <c r="FA36" s="55">
        <f t="shared" si="99"/>
        <v>0</v>
      </c>
      <c r="FB36" s="55">
        <f t="shared" si="99"/>
        <v>14</v>
      </c>
      <c r="FC36" s="55">
        <f t="shared" si="99"/>
        <v>0</v>
      </c>
      <c r="FD36" s="55">
        <f t="shared" si="99"/>
        <v>72</v>
      </c>
      <c r="FE36" s="55">
        <f t="shared" si="99"/>
        <v>0</v>
      </c>
      <c r="FF36" s="55">
        <f t="shared" si="99"/>
        <v>0</v>
      </c>
      <c r="FG36" s="55">
        <f t="shared" si="99"/>
        <v>0</v>
      </c>
      <c r="FH36" s="55">
        <f t="shared" si="99"/>
        <v>0</v>
      </c>
      <c r="FI36" s="55">
        <f t="shared" ref="FI36:GN36" si="100">SUM(FI37:FI50)</f>
        <v>22</v>
      </c>
      <c r="FJ36" s="55">
        <f t="shared" si="100"/>
        <v>0</v>
      </c>
      <c r="FK36" s="55">
        <f t="shared" si="100"/>
        <v>0</v>
      </c>
      <c r="FL36" s="55">
        <f t="shared" si="100"/>
        <v>0</v>
      </c>
      <c r="FM36" s="55">
        <f t="shared" si="100"/>
        <v>0</v>
      </c>
      <c r="FN36" s="55">
        <f t="shared" si="100"/>
        <v>0</v>
      </c>
      <c r="FO36" s="55">
        <f t="shared" si="100"/>
        <v>7</v>
      </c>
      <c r="FP36" s="55">
        <f t="shared" si="100"/>
        <v>0</v>
      </c>
      <c r="FQ36" s="55">
        <f t="shared" si="100"/>
        <v>29</v>
      </c>
      <c r="FR36" s="55">
        <f t="shared" si="100"/>
        <v>0</v>
      </c>
      <c r="FS36" s="55">
        <f t="shared" si="100"/>
        <v>0</v>
      </c>
      <c r="FT36" s="55">
        <f t="shared" si="100"/>
        <v>0</v>
      </c>
      <c r="FU36" s="55">
        <f t="shared" si="100"/>
        <v>0</v>
      </c>
      <c r="FV36" s="55">
        <f t="shared" si="100"/>
        <v>0</v>
      </c>
      <c r="FW36" s="55">
        <f t="shared" si="100"/>
        <v>8</v>
      </c>
      <c r="FX36" s="55">
        <f t="shared" si="100"/>
        <v>7</v>
      </c>
      <c r="FY36" s="55">
        <f t="shared" si="100"/>
        <v>24</v>
      </c>
      <c r="FZ36" s="55">
        <f t="shared" si="100"/>
        <v>0</v>
      </c>
      <c r="GA36" s="55">
        <f t="shared" si="100"/>
        <v>0</v>
      </c>
      <c r="GB36" s="55">
        <f t="shared" si="100"/>
        <v>1</v>
      </c>
      <c r="GC36" s="55">
        <f t="shared" si="100"/>
        <v>0</v>
      </c>
      <c r="GD36" s="55">
        <f t="shared" si="100"/>
        <v>40</v>
      </c>
      <c r="GE36" s="55">
        <f t="shared" ref="GE36" si="101">SUM(GE37:GE50)</f>
        <v>0</v>
      </c>
      <c r="GF36" s="55">
        <f t="shared" ref="GF36" si="102">SUM(GF37:GF50)</f>
        <v>0</v>
      </c>
      <c r="GG36" s="55">
        <f t="shared" ref="GG36" si="103">SUM(GG37:GG50)</f>
        <v>21</v>
      </c>
      <c r="GH36" s="55">
        <f t="shared" ref="GH36" si="104">SUM(GH37:GH50)</f>
        <v>0</v>
      </c>
      <c r="GI36" s="55">
        <f t="shared" ref="GI36" si="105">SUM(GI37:GI50)</f>
        <v>22</v>
      </c>
      <c r="GJ36" s="55">
        <f t="shared" ref="GJ36" si="106">SUM(GJ37:GJ50)</f>
        <v>0</v>
      </c>
      <c r="GK36" s="55">
        <f t="shared" ref="GK36" si="107">SUM(GK37:GK50)</f>
        <v>0</v>
      </c>
      <c r="GL36" s="55">
        <f t="shared" ref="GL36" si="108">SUM(GL37:GL50)</f>
        <v>0</v>
      </c>
      <c r="GM36" s="55">
        <f t="shared" ref="GM36" si="109">SUM(GM37:GM50)</f>
        <v>0</v>
      </c>
      <c r="GN36" s="55">
        <f t="shared" ref="GN36" si="110">SUM(GN37:GN50)</f>
        <v>0</v>
      </c>
      <c r="GO36" s="55">
        <f t="shared" ref="GO36" si="111">SUM(GO37:GO50)</f>
        <v>23</v>
      </c>
      <c r="GP36" s="55">
        <f t="shared" ref="GP36" si="112">SUM(GP37:GP50)</f>
        <v>0</v>
      </c>
      <c r="GQ36" s="55">
        <f t="shared" ref="GQ36" si="113">SUM(GQ37:GQ50)</f>
        <v>66</v>
      </c>
    </row>
    <row r="37" spans="2:199" ht="14.25" customHeight="1" x14ac:dyDescent="0.2">
      <c r="B37" s="74" t="s">
        <v>34</v>
      </c>
      <c r="C37" s="47" t="s">
        <v>35</v>
      </c>
      <c r="D37" s="18" t="s">
        <v>54</v>
      </c>
      <c r="E37" s="42"/>
      <c r="F37" s="42"/>
      <c r="G37" s="42">
        <v>102</v>
      </c>
      <c r="H37" s="42">
        <v>12.8</v>
      </c>
      <c r="I37" s="42">
        <v>138</v>
      </c>
      <c r="J37" s="42">
        <v>23.65</v>
      </c>
      <c r="K37" s="42">
        <v>12</v>
      </c>
      <c r="L37" s="42">
        <v>13</v>
      </c>
      <c r="M37" s="42">
        <v>418</v>
      </c>
      <c r="N37" s="42"/>
      <c r="O37" s="42"/>
      <c r="P37" s="42"/>
      <c r="Q37" s="42">
        <v>719.45</v>
      </c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>
        <v>0</v>
      </c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>
        <v>0</v>
      </c>
      <c r="AR37" s="42">
        <v>17.8</v>
      </c>
      <c r="AS37" s="42">
        <v>2.02</v>
      </c>
      <c r="AT37" s="42"/>
      <c r="AU37" s="42"/>
      <c r="AV37" s="42"/>
      <c r="AW37" s="42">
        <v>51.06</v>
      </c>
      <c r="AX37" s="42">
        <v>73.424999999999997</v>
      </c>
      <c r="AY37" s="42">
        <v>12</v>
      </c>
      <c r="AZ37" s="42"/>
      <c r="BA37" s="42"/>
      <c r="BB37" s="42"/>
      <c r="BC37" s="42"/>
      <c r="BD37" s="56">
        <v>156.30500000000001</v>
      </c>
      <c r="BE37" s="42">
        <v>5.96</v>
      </c>
      <c r="BF37" s="42">
        <v>21.8</v>
      </c>
      <c r="BG37" s="42"/>
      <c r="BH37" s="42"/>
      <c r="BI37" s="42"/>
      <c r="BJ37" s="42">
        <v>2.8</v>
      </c>
      <c r="BK37" s="42">
        <v>140</v>
      </c>
      <c r="BL37" s="42">
        <v>36.86</v>
      </c>
      <c r="BM37" s="42"/>
      <c r="BN37" s="42"/>
      <c r="BO37" s="42"/>
      <c r="BP37" s="42"/>
      <c r="BQ37" s="42">
        <v>207.42000000000002</v>
      </c>
      <c r="BR37" s="42">
        <v>27.3</v>
      </c>
      <c r="BS37" s="42"/>
      <c r="BT37" s="42">
        <v>5.62</v>
      </c>
      <c r="BU37" s="42">
        <v>57.47</v>
      </c>
      <c r="BV37" s="42">
        <v>35.06</v>
      </c>
      <c r="BW37" s="42"/>
      <c r="BX37" s="42"/>
      <c r="BY37" s="42"/>
      <c r="BZ37" s="42"/>
      <c r="CA37" s="42"/>
      <c r="CB37" s="42"/>
      <c r="CC37" s="42"/>
      <c r="CD37" s="56">
        <v>125.45</v>
      </c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56">
        <v>0</v>
      </c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56">
        <v>0</v>
      </c>
      <c r="DE37" s="56"/>
      <c r="DF37" s="56"/>
      <c r="DG37" s="56"/>
      <c r="DH37" s="56"/>
      <c r="DI37" s="56"/>
      <c r="DJ37" s="56"/>
      <c r="DK37" s="56"/>
      <c r="DL37" s="56"/>
      <c r="DM37" s="56"/>
      <c r="DN37" s="56"/>
      <c r="DO37" s="56"/>
      <c r="DP37" s="56"/>
      <c r="DQ37" s="56">
        <v>0</v>
      </c>
      <c r="DR37" s="56"/>
      <c r="DS37" s="56"/>
      <c r="DT37" s="56"/>
      <c r="DU37" s="56"/>
      <c r="DV37" s="56"/>
      <c r="DW37" s="56"/>
      <c r="DX37" s="56"/>
      <c r="DY37" s="56"/>
      <c r="DZ37" s="56"/>
      <c r="EA37" s="56"/>
      <c r="EB37" s="56"/>
      <c r="EC37" s="56"/>
      <c r="ED37" s="56">
        <v>0</v>
      </c>
      <c r="EE37" s="56"/>
      <c r="EF37" s="56"/>
      <c r="EG37" s="56"/>
      <c r="EH37" s="56"/>
      <c r="EI37" s="56"/>
      <c r="EJ37" s="56"/>
      <c r="EK37" s="56"/>
      <c r="EL37" s="56"/>
      <c r="EM37" s="56"/>
      <c r="EN37" s="56"/>
      <c r="EO37" s="56"/>
      <c r="EP37" s="56"/>
      <c r="EQ37" s="56">
        <v>0</v>
      </c>
      <c r="ER37" s="56"/>
      <c r="ES37" s="56"/>
      <c r="ET37" s="56"/>
      <c r="EU37" s="56"/>
      <c r="EV37" s="56"/>
      <c r="EW37" s="56"/>
      <c r="EX37" s="56"/>
      <c r="EY37" s="56"/>
      <c r="EZ37" s="56"/>
      <c r="FA37" s="56"/>
      <c r="FB37" s="56"/>
      <c r="FC37" s="56"/>
      <c r="FD37" s="56">
        <v>0</v>
      </c>
      <c r="FE37" s="56"/>
      <c r="FF37" s="56"/>
      <c r="FG37" s="56"/>
      <c r="FH37" s="56"/>
      <c r="FI37" s="56"/>
      <c r="FJ37" s="56"/>
      <c r="FK37" s="56"/>
      <c r="FL37" s="56"/>
      <c r="FM37" s="56"/>
      <c r="FN37" s="56"/>
      <c r="FO37" s="56"/>
      <c r="FP37" s="56"/>
      <c r="FQ37" s="56">
        <v>0</v>
      </c>
      <c r="FR37" s="56"/>
      <c r="FS37" s="56"/>
      <c r="FT37" s="56"/>
      <c r="FU37" s="56"/>
      <c r="FV37" s="56"/>
      <c r="FW37" s="56"/>
      <c r="FX37" s="56"/>
      <c r="FY37" s="56"/>
      <c r="FZ37" s="56"/>
      <c r="GA37" s="56"/>
      <c r="GB37" s="56"/>
      <c r="GC37" s="56"/>
      <c r="GD37" s="56">
        <v>0</v>
      </c>
      <c r="GE37" s="56"/>
      <c r="GF37" s="56"/>
      <c r="GG37" s="56"/>
      <c r="GH37" s="56"/>
      <c r="GI37" s="56"/>
      <c r="GJ37" s="56"/>
      <c r="GK37" s="56"/>
      <c r="GL37" s="56"/>
      <c r="GM37" s="56"/>
      <c r="GN37" s="56"/>
      <c r="GO37" s="56"/>
      <c r="GP37" s="56"/>
      <c r="GQ37" s="42">
        <f>+SUM(GE37:GP37)</f>
        <v>0</v>
      </c>
    </row>
    <row r="38" spans="2:199" ht="3" customHeight="1" x14ac:dyDescent="0.2">
      <c r="B38" s="83"/>
      <c r="C38" s="48"/>
      <c r="D38" s="5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5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5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44"/>
      <c r="CD38" s="42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  <c r="CQ38" s="42"/>
      <c r="CR38" s="44"/>
      <c r="CS38" s="44"/>
      <c r="CT38" s="44"/>
      <c r="CU38" s="44"/>
      <c r="CV38" s="44"/>
      <c r="CW38" s="44"/>
      <c r="CX38" s="44"/>
      <c r="CY38" s="44"/>
      <c r="CZ38" s="44"/>
      <c r="DA38" s="44"/>
      <c r="DB38" s="44"/>
      <c r="DC38" s="44"/>
      <c r="DD38" s="42"/>
      <c r="DE38" s="44"/>
      <c r="DF38" s="44"/>
      <c r="DG38" s="44"/>
      <c r="DH38" s="44"/>
      <c r="DI38" s="44"/>
      <c r="DJ38" s="44"/>
      <c r="DK38" s="44"/>
      <c r="DL38" s="44"/>
      <c r="DM38" s="44"/>
      <c r="DN38" s="44"/>
      <c r="DO38" s="44"/>
      <c r="DP38" s="44"/>
      <c r="DQ38" s="42"/>
      <c r="DR38" s="44"/>
      <c r="DS38" s="44"/>
      <c r="DT38" s="44"/>
      <c r="DU38" s="44"/>
      <c r="DV38" s="44"/>
      <c r="DW38" s="44"/>
      <c r="DX38" s="44"/>
      <c r="DY38" s="44"/>
      <c r="DZ38" s="44"/>
      <c r="EA38" s="44"/>
      <c r="EB38" s="44"/>
      <c r="EC38" s="44"/>
      <c r="ED38" s="42"/>
      <c r="EE38" s="44"/>
      <c r="EF38" s="44"/>
      <c r="EG38" s="44"/>
      <c r="EH38" s="44"/>
      <c r="EI38" s="44"/>
      <c r="EJ38" s="44"/>
      <c r="EK38" s="44"/>
      <c r="EL38" s="44"/>
      <c r="EM38" s="44"/>
      <c r="EN38" s="44"/>
      <c r="EO38" s="44"/>
      <c r="EP38" s="44"/>
      <c r="EQ38" s="42"/>
      <c r="ER38" s="44"/>
      <c r="ES38" s="44"/>
      <c r="ET38" s="44"/>
      <c r="EU38" s="44"/>
      <c r="EV38" s="44"/>
      <c r="EW38" s="44"/>
      <c r="EX38" s="44"/>
      <c r="EY38" s="44"/>
      <c r="EZ38" s="44"/>
      <c r="FA38" s="44"/>
      <c r="FB38" s="44"/>
      <c r="FC38" s="44"/>
      <c r="FD38" s="42"/>
      <c r="FE38" s="44"/>
      <c r="FF38" s="44"/>
      <c r="FG38" s="44"/>
      <c r="FH38" s="44"/>
      <c r="FI38" s="44"/>
      <c r="FJ38" s="44"/>
      <c r="FK38" s="44"/>
      <c r="FL38" s="44"/>
      <c r="FM38" s="44"/>
      <c r="FN38" s="44"/>
      <c r="FO38" s="44"/>
      <c r="FP38" s="44"/>
      <c r="FQ38" s="42"/>
      <c r="FR38" s="44"/>
      <c r="FS38" s="44"/>
      <c r="FT38" s="44"/>
      <c r="FU38" s="44"/>
      <c r="FV38" s="44"/>
      <c r="FW38" s="44"/>
      <c r="FX38" s="44"/>
      <c r="FY38" s="44"/>
      <c r="FZ38" s="44"/>
      <c r="GA38" s="44"/>
      <c r="GB38" s="44"/>
      <c r="GC38" s="44"/>
      <c r="GD38" s="42"/>
      <c r="GE38" s="44"/>
      <c r="GF38" s="44"/>
      <c r="GG38" s="44"/>
      <c r="GH38" s="44"/>
      <c r="GI38" s="44"/>
      <c r="GJ38" s="44"/>
      <c r="GK38" s="44"/>
      <c r="GL38" s="44"/>
      <c r="GM38" s="44"/>
      <c r="GN38" s="44"/>
      <c r="GO38" s="44"/>
      <c r="GP38" s="44"/>
      <c r="GQ38" s="42"/>
    </row>
    <row r="39" spans="2:199" ht="14.25" customHeight="1" x14ac:dyDescent="0.2">
      <c r="B39" s="76" t="s">
        <v>36</v>
      </c>
      <c r="C39" s="18" t="s">
        <v>35</v>
      </c>
      <c r="D39" s="18" t="s">
        <v>54</v>
      </c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>
        <v>0</v>
      </c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>
        <v>0</v>
      </c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3">
        <v>0</v>
      </c>
      <c r="AR39" s="42">
        <v>19</v>
      </c>
      <c r="AS39" s="42"/>
      <c r="AT39" s="42">
        <v>13.48</v>
      </c>
      <c r="AU39" s="42">
        <v>4.5</v>
      </c>
      <c r="AV39" s="42">
        <v>125.2</v>
      </c>
      <c r="AW39" s="42">
        <v>41.1</v>
      </c>
      <c r="AX39" s="42">
        <v>8.52</v>
      </c>
      <c r="AY39" s="42">
        <v>46.7</v>
      </c>
      <c r="AZ39" s="42">
        <v>32.03</v>
      </c>
      <c r="BA39" s="42">
        <v>10.199999999999999</v>
      </c>
      <c r="BB39" s="42">
        <v>9.9</v>
      </c>
      <c r="BC39" s="42">
        <v>24.300000000000004</v>
      </c>
      <c r="BD39" s="42">
        <v>334.92999999999995</v>
      </c>
      <c r="BE39" s="42"/>
      <c r="BF39" s="42"/>
      <c r="BG39" s="42"/>
      <c r="BH39" s="42"/>
      <c r="BI39" s="42"/>
      <c r="BJ39" s="42"/>
      <c r="BK39" s="42">
        <v>3.78</v>
      </c>
      <c r="BL39" s="42"/>
      <c r="BM39" s="42"/>
      <c r="BN39" s="42"/>
      <c r="BO39" s="42"/>
      <c r="BP39" s="42"/>
      <c r="BQ39" s="43">
        <v>3.78</v>
      </c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56">
        <v>0</v>
      </c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56">
        <v>0</v>
      </c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56">
        <v>0</v>
      </c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56">
        <v>0</v>
      </c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56">
        <v>0</v>
      </c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56">
        <v>0</v>
      </c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56">
        <v>0</v>
      </c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  <c r="FP39" s="42"/>
      <c r="FQ39" s="56">
        <v>0</v>
      </c>
      <c r="FR39" s="42"/>
      <c r="FS39" s="42"/>
      <c r="FT39" s="42"/>
      <c r="FU39" s="42"/>
      <c r="FV39" s="42"/>
      <c r="FW39" s="42"/>
      <c r="FX39" s="42"/>
      <c r="FY39" s="42"/>
      <c r="FZ39" s="42"/>
      <c r="GA39" s="42"/>
      <c r="GB39" s="42"/>
      <c r="GC39" s="42"/>
      <c r="GD39" s="56">
        <v>0</v>
      </c>
      <c r="GE39" s="42"/>
      <c r="GF39" s="42"/>
      <c r="GG39" s="42"/>
      <c r="GH39" s="42"/>
      <c r="GI39" s="42"/>
      <c r="GJ39" s="42"/>
      <c r="GK39" s="42"/>
      <c r="GL39" s="42"/>
      <c r="GM39" s="42"/>
      <c r="GN39" s="42"/>
      <c r="GO39" s="42"/>
      <c r="GP39" s="42"/>
      <c r="GQ39" s="42">
        <f>+SUM(GE39:GP39)</f>
        <v>0</v>
      </c>
    </row>
    <row r="40" spans="2:199" ht="4.5" customHeight="1" x14ac:dyDescent="0.2">
      <c r="B40" s="79"/>
      <c r="C40" s="41"/>
      <c r="D40" s="53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2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5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5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  <c r="CE40" s="44"/>
      <c r="CF40" s="44"/>
      <c r="CG40" s="44"/>
      <c r="CH40" s="44"/>
      <c r="CI40" s="44"/>
      <c r="CJ40" s="44"/>
      <c r="CK40" s="44"/>
      <c r="CL40" s="44"/>
      <c r="CM40" s="44"/>
      <c r="CN40" s="44"/>
      <c r="CO40" s="44"/>
      <c r="CP40" s="44"/>
      <c r="CQ40" s="44"/>
      <c r="CR40" s="44"/>
      <c r="CS40" s="44"/>
      <c r="CT40" s="44"/>
      <c r="CU40" s="44"/>
      <c r="CV40" s="44"/>
      <c r="CW40" s="44"/>
      <c r="CX40" s="44"/>
      <c r="CY40" s="44"/>
      <c r="CZ40" s="44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  <c r="DV40" s="44"/>
      <c r="DW40" s="44"/>
      <c r="DX40" s="44"/>
      <c r="DY40" s="44"/>
      <c r="DZ40" s="44"/>
      <c r="EA40" s="44"/>
      <c r="EB40" s="44"/>
      <c r="EC40" s="44"/>
      <c r="ED40" s="44"/>
      <c r="EE40" s="44"/>
      <c r="EF40" s="44"/>
      <c r="EG40" s="44"/>
      <c r="EH40" s="44"/>
      <c r="EI40" s="44"/>
      <c r="EJ40" s="44"/>
      <c r="EK40" s="44"/>
      <c r="EL40" s="44"/>
      <c r="EM40" s="44"/>
      <c r="EN40" s="44"/>
      <c r="EO40" s="44"/>
      <c r="EP40" s="44"/>
      <c r="EQ40" s="44"/>
      <c r="ER40" s="44"/>
      <c r="ES40" s="44"/>
      <c r="ET40" s="44"/>
      <c r="EU40" s="44"/>
      <c r="EV40" s="44"/>
      <c r="EW40" s="44"/>
      <c r="EX40" s="44"/>
      <c r="EY40" s="44"/>
      <c r="EZ40" s="44"/>
      <c r="FA40" s="44"/>
      <c r="FB40" s="44"/>
      <c r="FC40" s="44"/>
      <c r="FD40" s="44"/>
      <c r="FE40" s="44"/>
      <c r="FF40" s="44"/>
      <c r="FG40" s="44"/>
      <c r="FH40" s="44"/>
      <c r="FI40" s="44"/>
      <c r="FJ40" s="44"/>
      <c r="FK40" s="44"/>
      <c r="FL40" s="44"/>
      <c r="FM40" s="44"/>
      <c r="FN40" s="44"/>
      <c r="FO40" s="44"/>
      <c r="FP40" s="44"/>
      <c r="FQ40" s="44"/>
      <c r="FR40" s="44"/>
      <c r="FS40" s="44"/>
      <c r="FT40" s="44"/>
      <c r="FU40" s="44"/>
      <c r="FV40" s="44"/>
      <c r="FW40" s="44"/>
      <c r="FX40" s="44"/>
      <c r="FY40" s="44"/>
      <c r="FZ40" s="44"/>
      <c r="GA40" s="44"/>
      <c r="GB40" s="44"/>
      <c r="GC40" s="44"/>
      <c r="GD40" s="44"/>
      <c r="GE40" s="44"/>
      <c r="GF40" s="44"/>
      <c r="GG40" s="44"/>
      <c r="GH40" s="44"/>
      <c r="GI40" s="44"/>
      <c r="GJ40" s="44"/>
      <c r="GK40" s="44"/>
      <c r="GL40" s="44"/>
      <c r="GM40" s="44"/>
      <c r="GN40" s="44"/>
      <c r="GO40" s="44"/>
      <c r="GP40" s="44"/>
      <c r="GQ40" s="44"/>
    </row>
    <row r="41" spans="2:199" ht="14.25" customHeight="1" x14ac:dyDescent="0.2">
      <c r="B41" s="80" t="s">
        <v>39</v>
      </c>
      <c r="C41" s="18" t="s">
        <v>35</v>
      </c>
      <c r="D41" s="18" t="s">
        <v>54</v>
      </c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>
        <v>0</v>
      </c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56">
        <v>0</v>
      </c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>
        <v>0</v>
      </c>
      <c r="AR41" s="42">
        <v>19</v>
      </c>
      <c r="AS41" s="42"/>
      <c r="AT41" s="42">
        <v>13.48</v>
      </c>
      <c r="AU41" s="42">
        <v>4.5</v>
      </c>
      <c r="AV41" s="42">
        <v>125.2</v>
      </c>
      <c r="AW41" s="42">
        <v>41.1</v>
      </c>
      <c r="AX41" s="42">
        <v>8.52</v>
      </c>
      <c r="AY41" s="42">
        <v>46.7</v>
      </c>
      <c r="AZ41" s="42">
        <v>32.03</v>
      </c>
      <c r="BA41" s="42">
        <v>10.199999999999999</v>
      </c>
      <c r="BB41" s="42">
        <v>9.9</v>
      </c>
      <c r="BC41" s="42">
        <v>24.300000000000004</v>
      </c>
      <c r="BD41" s="42">
        <v>334.92999999999995</v>
      </c>
      <c r="BE41" s="42">
        <v>16.5</v>
      </c>
      <c r="BF41" s="42">
        <v>8.5</v>
      </c>
      <c r="BG41" s="42"/>
      <c r="BH41" s="42"/>
      <c r="BI41" s="42"/>
      <c r="BJ41" s="42">
        <v>11.600000000000001</v>
      </c>
      <c r="BK41" s="42">
        <v>16.8</v>
      </c>
      <c r="BL41" s="42">
        <v>15.1</v>
      </c>
      <c r="BM41" s="42"/>
      <c r="BN41" s="42"/>
      <c r="BO41" s="42"/>
      <c r="BP41" s="42"/>
      <c r="BQ41" s="43">
        <v>68.5</v>
      </c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>
        <v>0</v>
      </c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>
        <v>0</v>
      </c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>
        <v>0</v>
      </c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>
        <v>0</v>
      </c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>
        <v>0</v>
      </c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>
        <v>0</v>
      </c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>
        <v>0</v>
      </c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  <c r="FP41" s="42"/>
      <c r="FQ41" s="42">
        <v>0</v>
      </c>
      <c r="FR41" s="42"/>
      <c r="FS41" s="42"/>
      <c r="FT41" s="42"/>
      <c r="FU41" s="42"/>
      <c r="FV41" s="42"/>
      <c r="FW41" s="42"/>
      <c r="FX41" s="42"/>
      <c r="FY41" s="42"/>
      <c r="FZ41" s="42"/>
      <c r="GA41" s="42"/>
      <c r="GB41" s="42"/>
      <c r="GC41" s="42"/>
      <c r="GD41" s="42">
        <v>0</v>
      </c>
      <c r="GE41" s="42"/>
      <c r="GF41" s="42"/>
      <c r="GG41" s="42"/>
      <c r="GH41" s="42"/>
      <c r="GI41" s="42"/>
      <c r="GJ41" s="42"/>
      <c r="GK41" s="42"/>
      <c r="GL41" s="42"/>
      <c r="GM41" s="42"/>
      <c r="GN41" s="42"/>
      <c r="GO41" s="42"/>
      <c r="GP41" s="42"/>
      <c r="GQ41" s="42">
        <f>+SUM(GE41:GP41)</f>
        <v>0</v>
      </c>
    </row>
    <row r="42" spans="2:199" ht="4.95" customHeight="1" x14ac:dyDescent="0.2">
      <c r="B42" s="81"/>
      <c r="C42" s="41"/>
      <c r="D42" s="41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5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  <c r="FP42" s="44"/>
      <c r="FQ42" s="44"/>
      <c r="FR42" s="44"/>
      <c r="FS42" s="44"/>
      <c r="FT42" s="44"/>
      <c r="FU42" s="44"/>
      <c r="FV42" s="44"/>
      <c r="FW42" s="44"/>
      <c r="FX42" s="44"/>
      <c r="FY42" s="44"/>
      <c r="FZ42" s="44"/>
      <c r="GA42" s="44"/>
      <c r="GB42" s="44"/>
      <c r="GC42" s="44"/>
      <c r="GD42" s="44"/>
      <c r="GE42" s="44"/>
      <c r="GF42" s="44"/>
      <c r="GG42" s="44"/>
      <c r="GH42" s="44"/>
      <c r="GI42" s="44"/>
      <c r="GJ42" s="44"/>
      <c r="GK42" s="44"/>
      <c r="GL42" s="44"/>
      <c r="GM42" s="44"/>
      <c r="GN42" s="44"/>
      <c r="GO42" s="44"/>
      <c r="GP42" s="44"/>
      <c r="GQ42" s="44"/>
    </row>
    <row r="43" spans="2:199" ht="14.25" customHeight="1" x14ac:dyDescent="0.2">
      <c r="B43" s="86" t="s">
        <v>29</v>
      </c>
      <c r="C43" s="90" t="s">
        <v>19</v>
      </c>
      <c r="D43" s="18" t="s">
        <v>50</v>
      </c>
      <c r="E43" s="42"/>
      <c r="F43" s="42">
        <v>27</v>
      </c>
      <c r="G43" s="42">
        <v>42</v>
      </c>
      <c r="H43" s="42"/>
      <c r="I43" s="42"/>
      <c r="J43" s="42"/>
      <c r="K43" s="42">
        <v>25</v>
      </c>
      <c r="L43" s="42"/>
      <c r="M43" s="42">
        <v>13</v>
      </c>
      <c r="N43" s="42"/>
      <c r="O43" s="42"/>
      <c r="P43" s="42"/>
      <c r="Q43" s="42">
        <v>107</v>
      </c>
      <c r="R43" s="42"/>
      <c r="S43" s="42"/>
      <c r="T43" s="42">
        <v>80.3</v>
      </c>
      <c r="U43" s="42"/>
      <c r="V43" s="42"/>
      <c r="W43" s="42"/>
      <c r="X43" s="42"/>
      <c r="Y43" s="42"/>
      <c r="Z43" s="42"/>
      <c r="AA43" s="42"/>
      <c r="AB43" s="42"/>
      <c r="AC43" s="42"/>
      <c r="AD43" s="42">
        <v>80.3</v>
      </c>
      <c r="AE43" s="42"/>
      <c r="AF43" s="42"/>
      <c r="AG43" s="42"/>
      <c r="AH43" s="42">
        <v>12</v>
      </c>
      <c r="AI43" s="42"/>
      <c r="AJ43" s="42"/>
      <c r="AK43" s="42"/>
      <c r="AL43" s="42"/>
      <c r="AM43" s="42"/>
      <c r="AN43" s="42"/>
      <c r="AO43" s="42">
        <v>6</v>
      </c>
      <c r="AP43" s="42"/>
      <c r="AQ43" s="42">
        <v>18</v>
      </c>
      <c r="AR43" s="42"/>
      <c r="AS43" s="42"/>
      <c r="AT43" s="42"/>
      <c r="AU43" s="42"/>
      <c r="AV43" s="42"/>
      <c r="AW43" s="42"/>
      <c r="AX43" s="42"/>
      <c r="AY43" s="42">
        <v>63</v>
      </c>
      <c r="AZ43" s="42"/>
      <c r="BA43" s="42">
        <v>128</v>
      </c>
      <c r="BB43" s="42"/>
      <c r="BC43" s="42"/>
      <c r="BD43" s="42">
        <v>191</v>
      </c>
      <c r="BE43" s="42"/>
      <c r="BF43" s="42">
        <v>113</v>
      </c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>
        <v>113</v>
      </c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>
        <v>0</v>
      </c>
      <c r="CE43" s="42"/>
      <c r="CF43" s="42">
        <v>5.46</v>
      </c>
      <c r="CG43" s="42"/>
      <c r="CH43" s="42"/>
      <c r="CI43" s="42"/>
      <c r="CJ43" s="42"/>
      <c r="CK43" s="42"/>
      <c r="CL43" s="42"/>
      <c r="CM43" s="42">
        <v>1</v>
      </c>
      <c r="CN43" s="42"/>
      <c r="CO43" s="42"/>
      <c r="CP43" s="42"/>
      <c r="CQ43" s="42">
        <v>6.46</v>
      </c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>
        <v>0</v>
      </c>
      <c r="DE43" s="42"/>
      <c r="DF43" s="42"/>
      <c r="DG43" s="42"/>
      <c r="DH43" s="42"/>
      <c r="DI43" s="42"/>
      <c r="DJ43" s="42"/>
      <c r="DK43" s="42"/>
      <c r="DL43" s="42"/>
      <c r="DM43" s="42"/>
      <c r="DN43" s="42">
        <v>18</v>
      </c>
      <c r="DO43" s="42"/>
      <c r="DP43" s="42"/>
      <c r="DQ43" s="42">
        <v>18</v>
      </c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>
        <v>18</v>
      </c>
      <c r="ED43" s="42">
        <v>18</v>
      </c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>
        <v>0</v>
      </c>
      <c r="ER43" s="42"/>
      <c r="ES43" s="42"/>
      <c r="ET43" s="42">
        <v>18</v>
      </c>
      <c r="EU43" s="42"/>
      <c r="EV43" s="42"/>
      <c r="EW43" s="42"/>
      <c r="EX43" s="42"/>
      <c r="EY43" s="42"/>
      <c r="EZ43" s="42"/>
      <c r="FA43" s="42"/>
      <c r="FB43" s="42"/>
      <c r="FC43" s="42"/>
      <c r="FD43" s="42">
        <v>18</v>
      </c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  <c r="FP43" s="42"/>
      <c r="FQ43" s="42">
        <v>0</v>
      </c>
      <c r="FR43" s="42"/>
      <c r="FS43" s="42"/>
      <c r="FT43" s="42"/>
      <c r="FU43" s="42"/>
      <c r="FV43" s="42"/>
      <c r="FW43" s="42"/>
      <c r="FX43" s="42"/>
      <c r="FY43" s="42"/>
      <c r="FZ43" s="42"/>
      <c r="GA43" s="42"/>
      <c r="GB43" s="42"/>
      <c r="GC43" s="42"/>
      <c r="GD43" s="42">
        <v>0</v>
      </c>
      <c r="GE43" s="42"/>
      <c r="GF43" s="42"/>
      <c r="GG43" s="42"/>
      <c r="GH43" s="42"/>
      <c r="GI43" s="42"/>
      <c r="GJ43" s="42"/>
      <c r="GK43" s="42"/>
      <c r="GL43" s="42"/>
      <c r="GM43" s="42"/>
      <c r="GN43" s="42"/>
      <c r="GO43" s="42"/>
      <c r="GP43" s="42"/>
      <c r="GQ43" s="42">
        <f>+SUM(GE43:GP43)</f>
        <v>0</v>
      </c>
    </row>
    <row r="44" spans="2:199" ht="14.25" customHeight="1" x14ac:dyDescent="0.2">
      <c r="B44" s="91"/>
      <c r="C44" s="90"/>
      <c r="D44" s="18" t="s">
        <v>51</v>
      </c>
      <c r="E44" s="42"/>
      <c r="F44" s="42">
        <v>2</v>
      </c>
      <c r="G44" s="42">
        <v>2</v>
      </c>
      <c r="H44" s="42">
        <v>2</v>
      </c>
      <c r="I44" s="42">
        <v>25</v>
      </c>
      <c r="J44" s="42">
        <v>1</v>
      </c>
      <c r="K44" s="42"/>
      <c r="L44" s="42">
        <v>3</v>
      </c>
      <c r="M44" s="42">
        <v>3</v>
      </c>
      <c r="N44" s="42"/>
      <c r="O44" s="42">
        <v>1</v>
      </c>
      <c r="P44" s="42">
        <v>1</v>
      </c>
      <c r="Q44" s="42">
        <v>40</v>
      </c>
      <c r="R44" s="42">
        <v>4.68</v>
      </c>
      <c r="S44" s="42">
        <v>1.78</v>
      </c>
      <c r="T44" s="42">
        <v>346.7</v>
      </c>
      <c r="U44" s="42"/>
      <c r="V44" s="42"/>
      <c r="W44" s="42"/>
      <c r="X44" s="42">
        <v>3.84</v>
      </c>
      <c r="Y44" s="42"/>
      <c r="Z44" s="42">
        <v>4.5599999999999996</v>
      </c>
      <c r="AA44" s="42"/>
      <c r="AB44" s="42">
        <v>7.9</v>
      </c>
      <c r="AC44" s="42"/>
      <c r="AD44" s="42">
        <v>369.45999999999992</v>
      </c>
      <c r="AE44" s="42"/>
      <c r="AF44" s="42"/>
      <c r="AG44" s="42"/>
      <c r="AH44" s="42"/>
      <c r="AI44" s="42">
        <v>1</v>
      </c>
      <c r="AJ44" s="42"/>
      <c r="AK44" s="42">
        <v>4</v>
      </c>
      <c r="AL44" s="42"/>
      <c r="AM44" s="42">
        <v>7</v>
      </c>
      <c r="AN44" s="42"/>
      <c r="AO44" s="42">
        <v>3</v>
      </c>
      <c r="AP44" s="42"/>
      <c r="AQ44" s="42">
        <v>15</v>
      </c>
      <c r="AR44" s="42">
        <v>7</v>
      </c>
      <c r="AS44" s="42"/>
      <c r="AT44" s="42">
        <v>3</v>
      </c>
      <c r="AU44" s="42">
        <v>2</v>
      </c>
      <c r="AV44" s="42"/>
      <c r="AW44" s="42"/>
      <c r="AX44" s="42">
        <v>5</v>
      </c>
      <c r="AY44" s="42"/>
      <c r="AZ44" s="42">
        <v>7</v>
      </c>
      <c r="BA44" s="42"/>
      <c r="BB44" s="42"/>
      <c r="BC44" s="42"/>
      <c r="BD44" s="42">
        <v>24</v>
      </c>
      <c r="BE44" s="42"/>
      <c r="BF44" s="42"/>
      <c r="BG44" s="42"/>
      <c r="BH44" s="42"/>
      <c r="BI44" s="42"/>
      <c r="BJ44" s="42"/>
      <c r="BK44" s="42"/>
      <c r="BL44" s="42">
        <v>6</v>
      </c>
      <c r="BM44" s="42"/>
      <c r="BN44" s="42">
        <v>7</v>
      </c>
      <c r="BO44" s="42"/>
      <c r="BP44" s="42"/>
      <c r="BQ44" s="42">
        <v>13</v>
      </c>
      <c r="BR44" s="42"/>
      <c r="BS44" s="42"/>
      <c r="BT44" s="42"/>
      <c r="BU44" s="42">
        <v>5</v>
      </c>
      <c r="BV44" s="42">
        <v>3</v>
      </c>
      <c r="BW44" s="42">
        <v>8</v>
      </c>
      <c r="BX44" s="42"/>
      <c r="BY44" s="42"/>
      <c r="BZ44" s="42"/>
      <c r="CA44" s="42">
        <v>4</v>
      </c>
      <c r="CB44" s="42"/>
      <c r="CC44" s="42"/>
      <c r="CD44" s="42">
        <v>20</v>
      </c>
      <c r="CE44" s="42">
        <v>5</v>
      </c>
      <c r="CF44" s="42"/>
      <c r="CG44" s="42">
        <v>8</v>
      </c>
      <c r="CH44" s="42"/>
      <c r="CI44" s="42"/>
      <c r="CJ44" s="42"/>
      <c r="CK44" s="42">
        <v>69</v>
      </c>
      <c r="CL44" s="42"/>
      <c r="CM44" s="42"/>
      <c r="CN44" s="42">
        <v>2</v>
      </c>
      <c r="CO44" s="42"/>
      <c r="CP44" s="42"/>
      <c r="CQ44" s="42">
        <v>84</v>
      </c>
      <c r="CR44" s="42"/>
      <c r="CS44" s="42"/>
      <c r="CT44" s="42"/>
      <c r="CU44" s="42"/>
      <c r="CV44" s="42"/>
      <c r="CW44" s="42"/>
      <c r="CX44" s="42"/>
      <c r="CY44" s="42"/>
      <c r="CZ44" s="42"/>
      <c r="DA44" s="42">
        <v>2</v>
      </c>
      <c r="DB44" s="42"/>
      <c r="DC44" s="42"/>
      <c r="DD44" s="42">
        <v>2</v>
      </c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>
        <v>0</v>
      </c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>
        <v>0</v>
      </c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>
        <v>0</v>
      </c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>
        <v>0</v>
      </c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  <c r="FP44" s="42"/>
      <c r="FQ44" s="42">
        <v>0</v>
      </c>
      <c r="FR44" s="42"/>
      <c r="FS44" s="42"/>
      <c r="FT44" s="42"/>
      <c r="FU44" s="42"/>
      <c r="FV44" s="42"/>
      <c r="FW44" s="42"/>
      <c r="FX44" s="42"/>
      <c r="FY44" s="42"/>
      <c r="FZ44" s="42"/>
      <c r="GA44" s="42"/>
      <c r="GB44" s="42">
        <v>1</v>
      </c>
      <c r="GC44" s="42"/>
      <c r="GD44" s="42">
        <v>1</v>
      </c>
      <c r="GE44" s="42"/>
      <c r="GF44" s="42"/>
      <c r="GG44" s="42"/>
      <c r="GH44" s="42"/>
      <c r="GI44" s="42"/>
      <c r="GJ44" s="42"/>
      <c r="GK44" s="42"/>
      <c r="GL44" s="42"/>
      <c r="GM44" s="42"/>
      <c r="GN44" s="42"/>
      <c r="GO44" s="42"/>
      <c r="GP44" s="42"/>
      <c r="GQ44" s="42">
        <f>+SUM(GE44:GP44)</f>
        <v>0</v>
      </c>
    </row>
    <row r="45" spans="2:199" ht="14.25" customHeight="1" x14ac:dyDescent="0.2">
      <c r="B45" s="87"/>
      <c r="C45" s="90"/>
      <c r="D45" s="18" t="s">
        <v>55</v>
      </c>
      <c r="E45" s="42">
        <v>1</v>
      </c>
      <c r="F45" s="42">
        <v>101</v>
      </c>
      <c r="G45" s="42">
        <v>32</v>
      </c>
      <c r="H45" s="42">
        <v>28</v>
      </c>
      <c r="I45" s="42">
        <v>33</v>
      </c>
      <c r="J45" s="42">
        <v>94</v>
      </c>
      <c r="K45" s="42">
        <v>86</v>
      </c>
      <c r="L45" s="42">
        <v>82</v>
      </c>
      <c r="M45" s="42">
        <v>55</v>
      </c>
      <c r="N45" s="42">
        <v>6</v>
      </c>
      <c r="O45" s="42">
        <v>54</v>
      </c>
      <c r="P45" s="42">
        <v>20</v>
      </c>
      <c r="Q45" s="42">
        <v>592</v>
      </c>
      <c r="R45" s="42">
        <v>25.39</v>
      </c>
      <c r="S45" s="42">
        <v>65.400000000000006</v>
      </c>
      <c r="T45" s="42">
        <v>14.34</v>
      </c>
      <c r="U45" s="42">
        <v>156.89999999999998</v>
      </c>
      <c r="V45" s="42">
        <v>172.77</v>
      </c>
      <c r="W45" s="42">
        <v>94.44</v>
      </c>
      <c r="X45" s="42">
        <v>79.41</v>
      </c>
      <c r="Y45" s="42">
        <v>165</v>
      </c>
      <c r="Z45" s="42">
        <v>113.97</v>
      </c>
      <c r="AA45" s="42">
        <v>49.46</v>
      </c>
      <c r="AB45" s="42">
        <v>65.680000000000007</v>
      </c>
      <c r="AC45" s="42">
        <v>86.15</v>
      </c>
      <c r="AD45" s="42">
        <v>1088.9100000000001</v>
      </c>
      <c r="AE45" s="42">
        <v>56</v>
      </c>
      <c r="AF45" s="42">
        <v>31</v>
      </c>
      <c r="AG45" s="42">
        <v>61</v>
      </c>
      <c r="AH45" s="42">
        <v>95</v>
      </c>
      <c r="AI45" s="42">
        <v>116</v>
      </c>
      <c r="AJ45" s="42">
        <v>130</v>
      </c>
      <c r="AK45" s="42">
        <v>57</v>
      </c>
      <c r="AL45" s="42">
        <v>9.4600000000000009</v>
      </c>
      <c r="AM45" s="42">
        <v>63</v>
      </c>
      <c r="AN45" s="42">
        <v>17</v>
      </c>
      <c r="AO45" s="42">
        <v>58</v>
      </c>
      <c r="AP45" s="42">
        <v>12</v>
      </c>
      <c r="AQ45" s="42">
        <v>705.46</v>
      </c>
      <c r="AR45" s="42">
        <v>14</v>
      </c>
      <c r="AS45" s="42">
        <v>133</v>
      </c>
      <c r="AT45" s="42">
        <v>58</v>
      </c>
      <c r="AU45" s="42">
        <v>176</v>
      </c>
      <c r="AV45" s="42">
        <v>10</v>
      </c>
      <c r="AW45" s="42">
        <v>45</v>
      </c>
      <c r="AX45" s="42">
        <v>256</v>
      </c>
      <c r="AY45" s="42">
        <v>19</v>
      </c>
      <c r="AZ45" s="42">
        <v>3</v>
      </c>
      <c r="BA45" s="42">
        <v>75</v>
      </c>
      <c r="BB45" s="42">
        <v>17</v>
      </c>
      <c r="BC45" s="42">
        <v>32</v>
      </c>
      <c r="BD45" s="42">
        <v>838</v>
      </c>
      <c r="BE45" s="42">
        <v>55</v>
      </c>
      <c r="BF45" s="42">
        <v>68</v>
      </c>
      <c r="BG45" s="42">
        <v>139</v>
      </c>
      <c r="BH45" s="42">
        <v>211</v>
      </c>
      <c r="BI45" s="42">
        <v>96</v>
      </c>
      <c r="BJ45" s="42">
        <v>129</v>
      </c>
      <c r="BK45" s="42">
        <v>88</v>
      </c>
      <c r="BL45" s="42">
        <v>198.09</v>
      </c>
      <c r="BM45" s="42">
        <v>68.06</v>
      </c>
      <c r="BN45" s="42">
        <v>69</v>
      </c>
      <c r="BO45" s="42">
        <v>213</v>
      </c>
      <c r="BP45" s="42">
        <v>336</v>
      </c>
      <c r="BQ45" s="42">
        <v>1670.15</v>
      </c>
      <c r="BR45" s="42">
        <v>31</v>
      </c>
      <c r="BS45" s="42">
        <v>124</v>
      </c>
      <c r="BT45" s="42">
        <v>254</v>
      </c>
      <c r="BU45" s="42">
        <v>312</v>
      </c>
      <c r="BV45" s="42">
        <v>321</v>
      </c>
      <c r="BW45" s="42">
        <v>186</v>
      </c>
      <c r="BX45" s="42">
        <v>326</v>
      </c>
      <c r="BY45" s="42">
        <v>341</v>
      </c>
      <c r="BZ45" s="42">
        <v>297</v>
      </c>
      <c r="CA45" s="42">
        <v>286</v>
      </c>
      <c r="CB45" s="42">
        <v>109</v>
      </c>
      <c r="CC45" s="42">
        <v>149</v>
      </c>
      <c r="CD45" s="42">
        <v>2736</v>
      </c>
      <c r="CE45" s="42">
        <v>187</v>
      </c>
      <c r="CF45" s="42">
        <v>200</v>
      </c>
      <c r="CG45" s="42">
        <v>141</v>
      </c>
      <c r="CH45" s="42">
        <v>124</v>
      </c>
      <c r="CI45" s="42">
        <v>174</v>
      </c>
      <c r="CJ45" s="42">
        <v>147</v>
      </c>
      <c r="CK45" s="42">
        <v>211</v>
      </c>
      <c r="CL45" s="42">
        <v>138</v>
      </c>
      <c r="CM45" s="42">
        <v>146</v>
      </c>
      <c r="CN45" s="42">
        <v>239</v>
      </c>
      <c r="CO45" s="42">
        <v>199</v>
      </c>
      <c r="CP45" s="42">
        <v>160</v>
      </c>
      <c r="CQ45" s="42">
        <v>2066</v>
      </c>
      <c r="CR45" s="42">
        <v>151</v>
      </c>
      <c r="CS45" s="42">
        <v>113</v>
      </c>
      <c r="CT45" s="42">
        <v>127</v>
      </c>
      <c r="CU45" s="42">
        <v>135</v>
      </c>
      <c r="CV45" s="42">
        <v>130</v>
      </c>
      <c r="CW45" s="42">
        <v>85</v>
      </c>
      <c r="CX45" s="42">
        <v>99</v>
      </c>
      <c r="CY45" s="42">
        <v>91</v>
      </c>
      <c r="CZ45" s="42">
        <v>85</v>
      </c>
      <c r="DA45" s="42">
        <v>134</v>
      </c>
      <c r="DB45" s="42">
        <v>51</v>
      </c>
      <c r="DC45" s="42">
        <v>77</v>
      </c>
      <c r="DD45" s="42">
        <v>1278</v>
      </c>
      <c r="DE45" s="42">
        <v>69</v>
      </c>
      <c r="DF45" s="42">
        <v>68</v>
      </c>
      <c r="DG45" s="42">
        <v>94</v>
      </c>
      <c r="DH45" s="42">
        <v>85</v>
      </c>
      <c r="DI45" s="42">
        <v>49</v>
      </c>
      <c r="DJ45" s="42">
        <v>70</v>
      </c>
      <c r="DK45" s="42">
        <v>127</v>
      </c>
      <c r="DL45" s="42">
        <v>34</v>
      </c>
      <c r="DM45" s="42">
        <v>100</v>
      </c>
      <c r="DN45" s="42">
        <v>99</v>
      </c>
      <c r="DO45" s="42">
        <v>82</v>
      </c>
      <c r="DP45" s="42">
        <v>93</v>
      </c>
      <c r="DQ45" s="42">
        <v>970</v>
      </c>
      <c r="DR45" s="42"/>
      <c r="DS45" s="42">
        <v>8</v>
      </c>
      <c r="DT45" s="42"/>
      <c r="DU45" s="42">
        <v>25</v>
      </c>
      <c r="DV45" s="42"/>
      <c r="DW45" s="42"/>
      <c r="DX45" s="42"/>
      <c r="DY45" s="42">
        <v>2</v>
      </c>
      <c r="DZ45" s="42"/>
      <c r="EA45" s="42"/>
      <c r="EB45" s="42">
        <v>2</v>
      </c>
      <c r="EC45" s="42"/>
      <c r="ED45" s="42">
        <v>37</v>
      </c>
      <c r="EE45" s="42">
        <v>11</v>
      </c>
      <c r="EF45" s="42"/>
      <c r="EG45" s="42">
        <v>3</v>
      </c>
      <c r="EH45" s="42"/>
      <c r="EI45" s="42"/>
      <c r="EJ45" s="42"/>
      <c r="EK45" s="42"/>
      <c r="EL45" s="42"/>
      <c r="EM45" s="42"/>
      <c r="EN45" s="42">
        <v>95</v>
      </c>
      <c r="EO45" s="42">
        <v>3</v>
      </c>
      <c r="EP45" s="42"/>
      <c r="EQ45" s="42">
        <v>112</v>
      </c>
      <c r="ER45" s="42"/>
      <c r="ES45" s="42"/>
      <c r="ET45" s="42">
        <v>19</v>
      </c>
      <c r="EU45" s="42"/>
      <c r="EV45" s="42"/>
      <c r="EW45" s="42"/>
      <c r="EX45" s="42">
        <v>21</v>
      </c>
      <c r="EY45" s="42"/>
      <c r="EZ45" s="42"/>
      <c r="FA45" s="42"/>
      <c r="FB45" s="42">
        <v>14</v>
      </c>
      <c r="FC45" s="42"/>
      <c r="FD45" s="42">
        <v>54</v>
      </c>
      <c r="FE45" s="42"/>
      <c r="FF45" s="42"/>
      <c r="FG45" s="42"/>
      <c r="FH45" s="42"/>
      <c r="FI45" s="42">
        <v>22</v>
      </c>
      <c r="FJ45" s="42"/>
      <c r="FK45" s="42"/>
      <c r="FL45" s="42"/>
      <c r="FM45" s="42"/>
      <c r="FN45" s="42"/>
      <c r="FO45" s="42">
        <v>7</v>
      </c>
      <c r="FP45" s="42"/>
      <c r="FQ45" s="42">
        <v>29</v>
      </c>
      <c r="FR45" s="42"/>
      <c r="FS45" s="42"/>
      <c r="FT45" s="42"/>
      <c r="FU45" s="42"/>
      <c r="FV45" s="42"/>
      <c r="FW45" s="42">
        <v>8</v>
      </c>
      <c r="FX45" s="42">
        <v>7</v>
      </c>
      <c r="FY45" s="42">
        <v>24</v>
      </c>
      <c r="FZ45" s="42"/>
      <c r="GA45" s="42"/>
      <c r="GB45" s="42"/>
      <c r="GC45" s="42"/>
      <c r="GD45" s="42">
        <v>39</v>
      </c>
      <c r="GE45" s="42"/>
      <c r="GF45" s="42"/>
      <c r="GG45" s="42">
        <v>21</v>
      </c>
      <c r="GH45" s="42"/>
      <c r="GI45" s="42">
        <v>22</v>
      </c>
      <c r="GJ45" s="42"/>
      <c r="GK45" s="42"/>
      <c r="GL45" s="42"/>
      <c r="GM45" s="42"/>
      <c r="GN45" s="42"/>
      <c r="GO45" s="42">
        <v>23</v>
      </c>
      <c r="GP45" s="42"/>
      <c r="GQ45" s="42">
        <f>+SUM(GE45:GP45)</f>
        <v>66</v>
      </c>
    </row>
    <row r="46" spans="2:199" ht="5.55" customHeight="1" x14ac:dyDescent="0.2">
      <c r="B46" s="79"/>
      <c r="C46" s="41"/>
      <c r="D46" s="53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5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5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44"/>
      <c r="DF46" s="44"/>
      <c r="DG46" s="44"/>
      <c r="DH46" s="44"/>
      <c r="DI46" s="44"/>
      <c r="DJ46" s="44"/>
      <c r="DK46" s="44"/>
      <c r="DL46" s="44"/>
      <c r="DM46" s="44"/>
      <c r="DN46" s="44"/>
      <c r="DO46" s="44"/>
      <c r="DP46" s="44"/>
      <c r="DQ46" s="44"/>
      <c r="DR46" s="44"/>
      <c r="DS46" s="44"/>
      <c r="DT46" s="44"/>
      <c r="DU46" s="44"/>
      <c r="DV46" s="44"/>
      <c r="DW46" s="44"/>
      <c r="DX46" s="44"/>
      <c r="DY46" s="44"/>
      <c r="DZ46" s="44"/>
      <c r="EA46" s="44"/>
      <c r="EB46" s="44"/>
      <c r="EC46" s="44"/>
      <c r="ED46" s="44"/>
      <c r="EE46" s="44"/>
      <c r="EF46" s="44"/>
      <c r="EG46" s="44"/>
      <c r="EH46" s="44"/>
      <c r="EI46" s="44"/>
      <c r="EJ46" s="44"/>
      <c r="EK46" s="44"/>
      <c r="EL46" s="44"/>
      <c r="EM46" s="44"/>
      <c r="EN46" s="44"/>
      <c r="EO46" s="44"/>
      <c r="EP46" s="44"/>
      <c r="EQ46" s="44"/>
      <c r="ER46" s="44"/>
      <c r="ES46" s="44"/>
      <c r="ET46" s="44"/>
      <c r="EU46" s="44"/>
      <c r="EV46" s="44"/>
      <c r="EW46" s="44"/>
      <c r="EX46" s="44"/>
      <c r="EY46" s="44"/>
      <c r="EZ46" s="44"/>
      <c r="FA46" s="44"/>
      <c r="FB46" s="44"/>
      <c r="FC46" s="44"/>
      <c r="FD46" s="44"/>
      <c r="FE46" s="44"/>
      <c r="FF46" s="44"/>
      <c r="FG46" s="44"/>
      <c r="FH46" s="44"/>
      <c r="FI46" s="44"/>
      <c r="FJ46" s="44"/>
      <c r="FK46" s="44"/>
      <c r="FL46" s="44"/>
      <c r="FM46" s="44"/>
      <c r="FN46" s="44"/>
      <c r="FO46" s="44"/>
      <c r="FP46" s="44"/>
      <c r="FQ46" s="44"/>
      <c r="FR46" s="44"/>
      <c r="FS46" s="44"/>
      <c r="FT46" s="44"/>
      <c r="FU46" s="44"/>
      <c r="FV46" s="44"/>
      <c r="FW46" s="44"/>
      <c r="FX46" s="44"/>
      <c r="FY46" s="44"/>
      <c r="FZ46" s="44"/>
      <c r="GA46" s="44"/>
      <c r="GB46" s="44"/>
      <c r="GC46" s="44"/>
      <c r="GD46" s="44"/>
      <c r="GE46" s="44"/>
      <c r="GF46" s="44"/>
      <c r="GG46" s="44"/>
      <c r="GH46" s="44"/>
      <c r="GI46" s="44"/>
      <c r="GJ46" s="44"/>
      <c r="GK46" s="44"/>
      <c r="GL46" s="44"/>
      <c r="GM46" s="44"/>
      <c r="GN46" s="44"/>
      <c r="GO46" s="44"/>
      <c r="GP46" s="44"/>
      <c r="GQ46" s="44"/>
    </row>
    <row r="47" spans="2:199" ht="14.25" customHeight="1" x14ac:dyDescent="0.2">
      <c r="B47" s="86" t="s">
        <v>37</v>
      </c>
      <c r="C47" s="88" t="s">
        <v>35</v>
      </c>
      <c r="D47" s="18" t="s">
        <v>52</v>
      </c>
      <c r="E47" s="42"/>
      <c r="F47" s="42"/>
      <c r="G47" s="42">
        <v>90.259999999999991</v>
      </c>
      <c r="H47" s="42">
        <v>31.5</v>
      </c>
      <c r="I47" s="42">
        <v>173.28</v>
      </c>
      <c r="J47" s="42">
        <v>43.260000000000005</v>
      </c>
      <c r="K47" s="42">
        <v>14.59</v>
      </c>
      <c r="L47" s="42">
        <v>416.64</v>
      </c>
      <c r="M47" s="42">
        <v>79.08</v>
      </c>
      <c r="N47" s="42">
        <v>1.85</v>
      </c>
      <c r="O47" s="42">
        <v>3.15</v>
      </c>
      <c r="P47" s="42"/>
      <c r="Q47" s="42">
        <v>853.61</v>
      </c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>
        <v>0</v>
      </c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>
        <v>0</v>
      </c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>
        <v>0</v>
      </c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>
        <v>0</v>
      </c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>
        <v>0</v>
      </c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>
        <v>0</v>
      </c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>
        <v>0</v>
      </c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>
        <v>0</v>
      </c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>
        <v>0</v>
      </c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>
        <v>0</v>
      </c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>
        <v>0</v>
      </c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  <c r="FP47" s="42"/>
      <c r="FQ47" s="42">
        <v>0</v>
      </c>
      <c r="FR47" s="42"/>
      <c r="FS47" s="42"/>
      <c r="FT47" s="42"/>
      <c r="FU47" s="42"/>
      <c r="FV47" s="42"/>
      <c r="FW47" s="42"/>
      <c r="FX47" s="42"/>
      <c r="FY47" s="42"/>
      <c r="FZ47" s="42"/>
      <c r="GA47" s="42"/>
      <c r="GB47" s="42"/>
      <c r="GC47" s="42"/>
      <c r="GD47" s="42">
        <v>0</v>
      </c>
      <c r="GE47" s="42"/>
      <c r="GF47" s="42"/>
      <c r="GG47" s="42"/>
      <c r="GH47" s="42"/>
      <c r="GI47" s="42"/>
      <c r="GJ47" s="42"/>
      <c r="GK47" s="42"/>
      <c r="GL47" s="42"/>
      <c r="GM47" s="42"/>
      <c r="GN47" s="42"/>
      <c r="GO47" s="42"/>
      <c r="GP47" s="42"/>
      <c r="GQ47" s="42">
        <f>+SUM(GE47:GP47)</f>
        <v>0</v>
      </c>
    </row>
    <row r="48" spans="2:199" ht="14.25" customHeight="1" x14ac:dyDescent="0.2">
      <c r="B48" s="87"/>
      <c r="C48" s="89"/>
      <c r="D48" s="18" t="s">
        <v>54</v>
      </c>
      <c r="E48" s="42"/>
      <c r="F48" s="42">
        <v>156.6</v>
      </c>
      <c r="G48" s="42">
        <v>76.400000000000006</v>
      </c>
      <c r="H48" s="42">
        <v>91.5</v>
      </c>
      <c r="I48" s="42">
        <v>212.45999999999998</v>
      </c>
      <c r="J48" s="42">
        <v>6.6199999999999992</v>
      </c>
      <c r="K48" s="42">
        <v>92.77</v>
      </c>
      <c r="L48" s="42">
        <v>255.84</v>
      </c>
      <c r="M48" s="42">
        <v>73.98</v>
      </c>
      <c r="N48" s="42">
        <v>55.2</v>
      </c>
      <c r="O48" s="42">
        <v>43.46</v>
      </c>
      <c r="P48" s="42">
        <v>71.89</v>
      </c>
      <c r="Q48" s="42">
        <v>1136.7200000000003</v>
      </c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>
        <v>0</v>
      </c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3">
        <v>0</v>
      </c>
      <c r="AR48" s="42">
        <v>138</v>
      </c>
      <c r="AS48" s="42">
        <v>1.8</v>
      </c>
      <c r="AT48" s="42">
        <v>5.7</v>
      </c>
      <c r="AU48" s="42">
        <v>3.3</v>
      </c>
      <c r="AV48" s="42">
        <v>37.799999999999997</v>
      </c>
      <c r="AW48" s="42">
        <v>40.5</v>
      </c>
      <c r="AX48" s="42">
        <v>5.7</v>
      </c>
      <c r="AY48" s="42"/>
      <c r="AZ48" s="42">
        <v>121.83</v>
      </c>
      <c r="BA48" s="42"/>
      <c r="BB48" s="42"/>
      <c r="BC48" s="42"/>
      <c r="BD48" s="42">
        <v>354.63</v>
      </c>
      <c r="BE48" s="42">
        <v>30.06</v>
      </c>
      <c r="BF48" s="42">
        <v>101.66</v>
      </c>
      <c r="BG48" s="42">
        <v>153.142</v>
      </c>
      <c r="BH48" s="42">
        <v>152.20000000000002</v>
      </c>
      <c r="BI48" s="42">
        <v>147.16</v>
      </c>
      <c r="BJ48" s="42">
        <v>50.4</v>
      </c>
      <c r="BK48" s="42">
        <v>61.8</v>
      </c>
      <c r="BL48" s="42">
        <v>86.36</v>
      </c>
      <c r="BM48" s="42"/>
      <c r="BN48" s="42"/>
      <c r="BO48" s="42"/>
      <c r="BP48" s="42"/>
      <c r="BQ48" s="43">
        <v>782.78199999999993</v>
      </c>
      <c r="BR48" s="42">
        <v>59.8</v>
      </c>
      <c r="BS48" s="42">
        <v>549.12</v>
      </c>
      <c r="BT48" s="42">
        <v>568.34</v>
      </c>
      <c r="BU48" s="42">
        <v>154.97</v>
      </c>
      <c r="BV48" s="42">
        <v>916.61999999999989</v>
      </c>
      <c r="BW48" s="42">
        <v>622.03</v>
      </c>
      <c r="BX48" s="42"/>
      <c r="BY48" s="42"/>
      <c r="BZ48" s="42"/>
      <c r="CA48" s="42"/>
      <c r="CB48" s="42"/>
      <c r="CC48" s="42"/>
      <c r="CD48" s="42">
        <v>2870.88</v>
      </c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>
        <v>0</v>
      </c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>
        <v>0</v>
      </c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>
        <v>0</v>
      </c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>
        <v>0</v>
      </c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>
        <v>0</v>
      </c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>
        <v>0</v>
      </c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  <c r="FP48" s="42"/>
      <c r="FQ48" s="42">
        <v>0</v>
      </c>
      <c r="FR48" s="42"/>
      <c r="FS48" s="42"/>
      <c r="FT48" s="42"/>
      <c r="FU48" s="42"/>
      <c r="FV48" s="42"/>
      <c r="FW48" s="42"/>
      <c r="FX48" s="42"/>
      <c r="FY48" s="42"/>
      <c r="FZ48" s="42"/>
      <c r="GA48" s="42"/>
      <c r="GB48" s="42"/>
      <c r="GC48" s="42"/>
      <c r="GD48" s="42">
        <v>0</v>
      </c>
      <c r="GE48" s="42"/>
      <c r="GF48" s="42"/>
      <c r="GG48" s="42"/>
      <c r="GH48" s="42"/>
      <c r="GI48" s="42"/>
      <c r="GJ48" s="42"/>
      <c r="GK48" s="42"/>
      <c r="GL48" s="42"/>
      <c r="GM48" s="42"/>
      <c r="GN48" s="42"/>
      <c r="GO48" s="42"/>
      <c r="GP48" s="42"/>
      <c r="GQ48" s="42">
        <f>+SUM(GE48:GP48)</f>
        <v>0</v>
      </c>
    </row>
    <row r="49" spans="2:199" ht="4.5" customHeight="1" x14ac:dyDescent="0.2">
      <c r="B49" s="79"/>
      <c r="C49" s="41"/>
      <c r="D49" s="53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5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5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4"/>
      <c r="DY49" s="44"/>
      <c r="DZ49" s="44"/>
      <c r="EA49" s="44"/>
      <c r="EB49" s="44"/>
      <c r="EC49" s="44"/>
      <c r="ED49" s="44"/>
      <c r="EE49" s="44"/>
      <c r="EF49" s="44"/>
      <c r="EG49" s="44"/>
      <c r="EH49" s="44"/>
      <c r="EI49" s="44"/>
      <c r="EJ49" s="44"/>
      <c r="EK49" s="44"/>
      <c r="EL49" s="44"/>
      <c r="EM49" s="44"/>
      <c r="EN49" s="44"/>
      <c r="EO49" s="44"/>
      <c r="EP49" s="44"/>
      <c r="EQ49" s="44"/>
      <c r="ER49" s="44"/>
      <c r="ES49" s="44"/>
      <c r="ET49" s="44"/>
      <c r="EU49" s="44"/>
      <c r="EV49" s="44"/>
      <c r="EW49" s="44"/>
      <c r="EX49" s="44"/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4"/>
      <c r="FM49" s="44"/>
      <c r="FN49" s="44"/>
      <c r="FO49" s="44"/>
      <c r="FP49" s="44"/>
      <c r="FQ49" s="44"/>
      <c r="FR49" s="44"/>
      <c r="FS49" s="44"/>
      <c r="FT49" s="44"/>
      <c r="FU49" s="44"/>
      <c r="FV49" s="44"/>
      <c r="FW49" s="44"/>
      <c r="FX49" s="44"/>
      <c r="FY49" s="44"/>
      <c r="FZ49" s="44"/>
      <c r="GA49" s="44"/>
      <c r="GB49" s="44"/>
      <c r="GC49" s="44"/>
      <c r="GD49" s="44"/>
      <c r="GE49" s="44"/>
      <c r="GF49" s="44"/>
      <c r="GG49" s="44"/>
      <c r="GH49" s="44"/>
      <c r="GI49" s="44"/>
      <c r="GJ49" s="44"/>
      <c r="GK49" s="44"/>
      <c r="GL49" s="44"/>
      <c r="GM49" s="44"/>
      <c r="GN49" s="44"/>
      <c r="GO49" s="44"/>
      <c r="GP49" s="44"/>
      <c r="GQ49" s="44"/>
    </row>
    <row r="50" spans="2:199" ht="14.25" customHeight="1" x14ac:dyDescent="0.2">
      <c r="B50" s="80" t="s">
        <v>38</v>
      </c>
      <c r="C50" s="18" t="s">
        <v>35</v>
      </c>
      <c r="D50" s="18" t="s">
        <v>54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>
        <v>0</v>
      </c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>
        <v>0</v>
      </c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3">
        <v>0</v>
      </c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>
        <v>0</v>
      </c>
      <c r="BE50" s="42"/>
      <c r="BF50" s="42"/>
      <c r="BG50" s="42"/>
      <c r="BH50" s="42"/>
      <c r="BI50" s="42">
        <v>192.65</v>
      </c>
      <c r="BJ50" s="42">
        <v>59.33</v>
      </c>
      <c r="BK50" s="42">
        <v>54.2</v>
      </c>
      <c r="BL50" s="42">
        <v>24.51</v>
      </c>
      <c r="BM50" s="42"/>
      <c r="BN50" s="42"/>
      <c r="BO50" s="42"/>
      <c r="BP50" s="42"/>
      <c r="BQ50" s="43">
        <v>330.69</v>
      </c>
      <c r="BR50" s="42">
        <v>221.03</v>
      </c>
      <c r="BS50" s="42">
        <v>185.53000000000003</v>
      </c>
      <c r="BT50" s="42">
        <v>76.52000000000001</v>
      </c>
      <c r="BU50" s="42">
        <v>85.64</v>
      </c>
      <c r="BV50" s="42">
        <v>42.11</v>
      </c>
      <c r="BW50" s="42">
        <v>2.74</v>
      </c>
      <c r="BX50" s="42">
        <v>11.943</v>
      </c>
      <c r="BY50" s="42">
        <v>104.66</v>
      </c>
      <c r="BZ50" s="42">
        <v>2.4550000000000001</v>
      </c>
      <c r="CA50" s="42">
        <v>3.66</v>
      </c>
      <c r="CB50" s="42">
        <v>125.31</v>
      </c>
      <c r="CC50" s="42"/>
      <c r="CD50" s="42">
        <v>861.59799999999996</v>
      </c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>
        <v>0</v>
      </c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>
        <v>0</v>
      </c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>
        <v>0</v>
      </c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>
        <v>0</v>
      </c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>
        <v>0</v>
      </c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>
        <v>0</v>
      </c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  <c r="FP50" s="42"/>
      <c r="FQ50" s="42">
        <v>0</v>
      </c>
      <c r="FR50" s="42"/>
      <c r="FS50" s="42"/>
      <c r="FT50" s="42"/>
      <c r="FU50" s="42"/>
      <c r="FV50" s="42"/>
      <c r="FW50" s="42"/>
      <c r="FX50" s="42"/>
      <c r="FY50" s="42"/>
      <c r="FZ50" s="42"/>
      <c r="GA50" s="42"/>
      <c r="GB50" s="42"/>
      <c r="GC50" s="42"/>
      <c r="GD50" s="42">
        <v>0</v>
      </c>
      <c r="GE50" s="42"/>
      <c r="GF50" s="42"/>
      <c r="GG50" s="42"/>
      <c r="GH50" s="42"/>
      <c r="GI50" s="42"/>
      <c r="GJ50" s="42"/>
      <c r="GK50" s="42"/>
      <c r="GL50" s="42"/>
      <c r="GM50" s="42"/>
      <c r="GN50" s="42"/>
      <c r="GO50" s="42"/>
      <c r="GP50" s="42"/>
      <c r="GQ50" s="42">
        <f>+SUM(GE50:GP50)</f>
        <v>0</v>
      </c>
    </row>
    <row r="51" spans="2:199" ht="2.5499999999999998" customHeight="1" x14ac:dyDescent="0.2">
      <c r="B51" s="79"/>
      <c r="C51" s="41"/>
      <c r="D51" s="53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4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45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4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45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44"/>
      <c r="CQ51" s="44"/>
      <c r="DD51" s="44"/>
      <c r="DQ51" s="44"/>
      <c r="ED51" s="44"/>
      <c r="EQ51" s="44"/>
      <c r="FD51" s="44"/>
      <c r="FQ51" s="44"/>
      <c r="GD51" s="44"/>
      <c r="GQ51" s="44"/>
    </row>
    <row r="52" spans="2:199" ht="14.25" customHeight="1" x14ac:dyDescent="0.2">
      <c r="B52" s="40" t="s">
        <v>28</v>
      </c>
      <c r="C52" s="49"/>
      <c r="D52" s="50"/>
      <c r="E52" s="38">
        <f t="shared" ref="E52:AJ52" si="114">SUM(E53:E59)</f>
        <v>9</v>
      </c>
      <c r="F52" s="38">
        <f t="shared" si="114"/>
        <v>11</v>
      </c>
      <c r="G52" s="38">
        <f t="shared" si="114"/>
        <v>17</v>
      </c>
      <c r="H52" s="38">
        <f t="shared" si="114"/>
        <v>0</v>
      </c>
      <c r="I52" s="38">
        <f t="shared" si="114"/>
        <v>16</v>
      </c>
      <c r="J52" s="38">
        <f t="shared" si="114"/>
        <v>2</v>
      </c>
      <c r="K52" s="38">
        <f t="shared" si="114"/>
        <v>13</v>
      </c>
      <c r="L52" s="38">
        <f t="shared" si="114"/>
        <v>0</v>
      </c>
      <c r="M52" s="38">
        <f t="shared" si="114"/>
        <v>0</v>
      </c>
      <c r="N52" s="38">
        <f t="shared" si="114"/>
        <v>0</v>
      </c>
      <c r="O52" s="38">
        <f t="shared" si="114"/>
        <v>0</v>
      </c>
      <c r="P52" s="38">
        <f t="shared" si="114"/>
        <v>0</v>
      </c>
      <c r="Q52" s="38">
        <f t="shared" si="114"/>
        <v>68</v>
      </c>
      <c r="R52" s="38">
        <f t="shared" si="114"/>
        <v>0</v>
      </c>
      <c r="S52" s="38">
        <f t="shared" si="114"/>
        <v>40.19</v>
      </c>
      <c r="T52" s="38">
        <f t="shared" si="114"/>
        <v>113.37</v>
      </c>
      <c r="U52" s="38">
        <f t="shared" si="114"/>
        <v>29.990000000000002</v>
      </c>
      <c r="V52" s="38">
        <f t="shared" si="114"/>
        <v>0</v>
      </c>
      <c r="W52" s="38">
        <f t="shared" si="114"/>
        <v>81.77</v>
      </c>
      <c r="X52" s="38">
        <f t="shared" si="114"/>
        <v>1.59</v>
      </c>
      <c r="Y52" s="38">
        <f t="shared" si="114"/>
        <v>0</v>
      </c>
      <c r="Z52" s="38">
        <f t="shared" si="114"/>
        <v>0</v>
      </c>
      <c r="AA52" s="38">
        <f t="shared" si="114"/>
        <v>4</v>
      </c>
      <c r="AB52" s="38">
        <f t="shared" si="114"/>
        <v>66</v>
      </c>
      <c r="AC52" s="38">
        <f t="shared" si="114"/>
        <v>13</v>
      </c>
      <c r="AD52" s="38">
        <f t="shared" si="114"/>
        <v>349.90999999999997</v>
      </c>
      <c r="AE52" s="38">
        <f t="shared" si="114"/>
        <v>40</v>
      </c>
      <c r="AF52" s="38">
        <f t="shared" si="114"/>
        <v>87</v>
      </c>
      <c r="AG52" s="38">
        <f t="shared" si="114"/>
        <v>15</v>
      </c>
      <c r="AH52" s="38">
        <f t="shared" si="114"/>
        <v>12</v>
      </c>
      <c r="AI52" s="38">
        <f t="shared" si="114"/>
        <v>4</v>
      </c>
      <c r="AJ52" s="38">
        <f t="shared" si="114"/>
        <v>4</v>
      </c>
      <c r="AK52" s="38">
        <f t="shared" ref="AK52:BP52" si="115">SUM(AK53:AK59)</f>
        <v>0</v>
      </c>
      <c r="AL52" s="38">
        <f t="shared" si="115"/>
        <v>0</v>
      </c>
      <c r="AM52" s="38">
        <f t="shared" si="115"/>
        <v>2</v>
      </c>
      <c r="AN52" s="38">
        <f t="shared" si="115"/>
        <v>7</v>
      </c>
      <c r="AO52" s="38">
        <f t="shared" si="115"/>
        <v>0</v>
      </c>
      <c r="AP52" s="38">
        <f t="shared" si="115"/>
        <v>23</v>
      </c>
      <c r="AQ52" s="38">
        <f t="shared" si="115"/>
        <v>194</v>
      </c>
      <c r="AR52" s="38">
        <f t="shared" si="115"/>
        <v>50</v>
      </c>
      <c r="AS52" s="38">
        <f t="shared" si="115"/>
        <v>159</v>
      </c>
      <c r="AT52" s="38">
        <f t="shared" si="115"/>
        <v>97</v>
      </c>
      <c r="AU52" s="38">
        <f t="shared" si="115"/>
        <v>16</v>
      </c>
      <c r="AV52" s="38">
        <f t="shared" si="115"/>
        <v>0</v>
      </c>
      <c r="AW52" s="38">
        <f t="shared" si="115"/>
        <v>0</v>
      </c>
      <c r="AX52" s="38">
        <f t="shared" si="115"/>
        <v>13.41</v>
      </c>
      <c r="AY52" s="38">
        <f t="shared" si="115"/>
        <v>0</v>
      </c>
      <c r="AZ52" s="38">
        <f t="shared" si="115"/>
        <v>152.13999999999999</v>
      </c>
      <c r="BA52" s="38">
        <f t="shared" si="115"/>
        <v>0</v>
      </c>
      <c r="BB52" s="38">
        <f t="shared" si="115"/>
        <v>185.29999999999998</v>
      </c>
      <c r="BC52" s="38">
        <f t="shared" si="115"/>
        <v>1</v>
      </c>
      <c r="BD52" s="38">
        <f t="shared" si="115"/>
        <v>673.84999999999991</v>
      </c>
      <c r="BE52" s="38">
        <f t="shared" si="115"/>
        <v>59</v>
      </c>
      <c r="BF52" s="38">
        <f t="shared" si="115"/>
        <v>43</v>
      </c>
      <c r="BG52" s="38">
        <f t="shared" si="115"/>
        <v>144</v>
      </c>
      <c r="BH52" s="38">
        <f t="shared" si="115"/>
        <v>38</v>
      </c>
      <c r="BI52" s="38">
        <f t="shared" si="115"/>
        <v>80</v>
      </c>
      <c r="BJ52" s="38">
        <f t="shared" si="115"/>
        <v>0</v>
      </c>
      <c r="BK52" s="38">
        <f t="shared" si="115"/>
        <v>2</v>
      </c>
      <c r="BL52" s="38">
        <f t="shared" si="115"/>
        <v>12</v>
      </c>
      <c r="BM52" s="38">
        <f t="shared" si="115"/>
        <v>0</v>
      </c>
      <c r="BN52" s="38">
        <f t="shared" si="115"/>
        <v>34</v>
      </c>
      <c r="BO52" s="38">
        <f t="shared" si="115"/>
        <v>0</v>
      </c>
      <c r="BP52" s="38">
        <f t="shared" si="115"/>
        <v>10</v>
      </c>
      <c r="BQ52" s="38">
        <f t="shared" ref="BQ52:CV52" si="116">SUM(BQ53:BQ59)</f>
        <v>422</v>
      </c>
      <c r="BR52" s="38">
        <f t="shared" si="116"/>
        <v>25</v>
      </c>
      <c r="BS52" s="38">
        <f t="shared" si="116"/>
        <v>4</v>
      </c>
      <c r="BT52" s="38">
        <f t="shared" si="116"/>
        <v>28</v>
      </c>
      <c r="BU52" s="38">
        <f t="shared" si="116"/>
        <v>19</v>
      </c>
      <c r="BV52" s="38">
        <f t="shared" si="116"/>
        <v>33</v>
      </c>
      <c r="BW52" s="38">
        <f t="shared" si="116"/>
        <v>0</v>
      </c>
      <c r="BX52" s="38">
        <f t="shared" si="116"/>
        <v>0</v>
      </c>
      <c r="BY52" s="38">
        <f t="shared" si="116"/>
        <v>0</v>
      </c>
      <c r="BZ52" s="38">
        <f t="shared" si="116"/>
        <v>6</v>
      </c>
      <c r="CA52" s="38">
        <f t="shared" si="116"/>
        <v>0</v>
      </c>
      <c r="CB52" s="38">
        <f t="shared" si="116"/>
        <v>2</v>
      </c>
      <c r="CC52" s="38">
        <f t="shared" si="116"/>
        <v>40</v>
      </c>
      <c r="CD52" s="38">
        <f t="shared" si="116"/>
        <v>157</v>
      </c>
      <c r="CE52" s="38">
        <f t="shared" si="116"/>
        <v>7.4</v>
      </c>
      <c r="CF52" s="38">
        <f t="shared" si="116"/>
        <v>32</v>
      </c>
      <c r="CG52" s="38">
        <f t="shared" si="116"/>
        <v>52</v>
      </c>
      <c r="CH52" s="38">
        <f t="shared" si="116"/>
        <v>17</v>
      </c>
      <c r="CI52" s="38">
        <f t="shared" si="116"/>
        <v>10</v>
      </c>
      <c r="CJ52" s="38">
        <f t="shared" si="116"/>
        <v>0</v>
      </c>
      <c r="CK52" s="38">
        <f t="shared" si="116"/>
        <v>4</v>
      </c>
      <c r="CL52" s="38">
        <f t="shared" si="116"/>
        <v>3</v>
      </c>
      <c r="CM52" s="38">
        <f t="shared" si="116"/>
        <v>0</v>
      </c>
      <c r="CN52" s="38">
        <f t="shared" si="116"/>
        <v>142</v>
      </c>
      <c r="CO52" s="38">
        <f t="shared" si="116"/>
        <v>193</v>
      </c>
      <c r="CP52" s="38">
        <f t="shared" si="116"/>
        <v>205</v>
      </c>
      <c r="CQ52" s="38">
        <f t="shared" si="116"/>
        <v>665.4</v>
      </c>
      <c r="CR52" s="38">
        <f t="shared" si="116"/>
        <v>207</v>
      </c>
      <c r="CS52" s="38">
        <f t="shared" si="116"/>
        <v>286.86</v>
      </c>
      <c r="CT52" s="38">
        <f t="shared" si="116"/>
        <v>134</v>
      </c>
      <c r="CU52" s="38">
        <f t="shared" si="116"/>
        <v>203</v>
      </c>
      <c r="CV52" s="38">
        <f t="shared" si="116"/>
        <v>103</v>
      </c>
      <c r="CW52" s="38">
        <f t="shared" ref="CW52:EB52" si="117">SUM(CW53:CW59)</f>
        <v>143</v>
      </c>
      <c r="CX52" s="38">
        <f t="shared" si="117"/>
        <v>164</v>
      </c>
      <c r="CY52" s="38">
        <f t="shared" si="117"/>
        <v>76</v>
      </c>
      <c r="CZ52" s="38">
        <f t="shared" si="117"/>
        <v>231</v>
      </c>
      <c r="DA52" s="38">
        <f t="shared" si="117"/>
        <v>73</v>
      </c>
      <c r="DB52" s="38">
        <f t="shared" si="117"/>
        <v>103</v>
      </c>
      <c r="DC52" s="38">
        <f t="shared" si="117"/>
        <v>134</v>
      </c>
      <c r="DD52" s="38">
        <f t="shared" si="117"/>
        <v>1857.86</v>
      </c>
      <c r="DE52" s="38">
        <f t="shared" si="117"/>
        <v>109.4</v>
      </c>
      <c r="DF52" s="38">
        <f t="shared" si="117"/>
        <v>107</v>
      </c>
      <c r="DG52" s="38">
        <f t="shared" si="117"/>
        <v>208</v>
      </c>
      <c r="DH52" s="38">
        <f t="shared" si="117"/>
        <v>99</v>
      </c>
      <c r="DI52" s="38">
        <f t="shared" si="117"/>
        <v>81</v>
      </c>
      <c r="DJ52" s="38">
        <f t="shared" si="117"/>
        <v>56</v>
      </c>
      <c r="DK52" s="38">
        <f t="shared" si="117"/>
        <v>36</v>
      </c>
      <c r="DL52" s="38">
        <f t="shared" si="117"/>
        <v>0</v>
      </c>
      <c r="DM52" s="38">
        <f t="shared" si="117"/>
        <v>0</v>
      </c>
      <c r="DN52" s="38">
        <f t="shared" si="117"/>
        <v>0</v>
      </c>
      <c r="DO52" s="38">
        <f t="shared" si="117"/>
        <v>9.4</v>
      </c>
      <c r="DP52" s="38">
        <f t="shared" si="117"/>
        <v>67</v>
      </c>
      <c r="DQ52" s="38">
        <f t="shared" si="117"/>
        <v>772.8</v>
      </c>
      <c r="DR52" s="38">
        <f t="shared" si="117"/>
        <v>65</v>
      </c>
      <c r="DS52" s="38">
        <f t="shared" si="117"/>
        <v>211</v>
      </c>
      <c r="DT52" s="38">
        <f t="shared" si="117"/>
        <v>287</v>
      </c>
      <c r="DU52" s="38">
        <f t="shared" si="117"/>
        <v>227</v>
      </c>
      <c r="DV52" s="38">
        <f t="shared" si="117"/>
        <v>120</v>
      </c>
      <c r="DW52" s="38">
        <f t="shared" si="117"/>
        <v>10</v>
      </c>
      <c r="DX52" s="38">
        <f t="shared" si="117"/>
        <v>31</v>
      </c>
      <c r="DY52" s="38">
        <f t="shared" si="117"/>
        <v>0</v>
      </c>
      <c r="DZ52" s="38">
        <f t="shared" si="117"/>
        <v>157</v>
      </c>
      <c r="EA52" s="38">
        <f t="shared" si="117"/>
        <v>182</v>
      </c>
      <c r="EB52" s="38">
        <f t="shared" si="117"/>
        <v>4363</v>
      </c>
      <c r="EC52" s="38">
        <f t="shared" ref="EC52:FH52" si="118">SUM(EC53:EC59)</f>
        <v>1648</v>
      </c>
      <c r="ED52" s="38">
        <f t="shared" si="118"/>
        <v>7301</v>
      </c>
      <c r="EE52" s="38">
        <f t="shared" si="118"/>
        <v>145</v>
      </c>
      <c r="EF52" s="38">
        <f t="shared" si="118"/>
        <v>124</v>
      </c>
      <c r="EG52" s="38">
        <f t="shared" si="118"/>
        <v>138</v>
      </c>
      <c r="EH52" s="38">
        <f t="shared" si="118"/>
        <v>78</v>
      </c>
      <c r="EI52" s="38">
        <f t="shared" si="118"/>
        <v>42</v>
      </c>
      <c r="EJ52" s="38">
        <f t="shared" si="118"/>
        <v>0</v>
      </c>
      <c r="EK52" s="38">
        <f t="shared" si="118"/>
        <v>128</v>
      </c>
      <c r="EL52" s="38">
        <f t="shared" si="118"/>
        <v>144</v>
      </c>
      <c r="EM52" s="38">
        <f t="shared" si="118"/>
        <v>10</v>
      </c>
      <c r="EN52" s="38">
        <f t="shared" si="118"/>
        <v>206</v>
      </c>
      <c r="EO52" s="38">
        <f t="shared" si="118"/>
        <v>241</v>
      </c>
      <c r="EP52" s="38">
        <f t="shared" si="118"/>
        <v>187</v>
      </c>
      <c r="EQ52" s="38">
        <f t="shared" si="118"/>
        <v>1443</v>
      </c>
      <c r="ER52" s="38">
        <f t="shared" si="118"/>
        <v>364</v>
      </c>
      <c r="ES52" s="38">
        <f t="shared" si="118"/>
        <v>305</v>
      </c>
      <c r="ET52" s="38">
        <f t="shared" si="118"/>
        <v>937</v>
      </c>
      <c r="EU52" s="38">
        <f t="shared" si="118"/>
        <v>400</v>
      </c>
      <c r="EV52" s="38">
        <f t="shared" si="118"/>
        <v>467</v>
      </c>
      <c r="EW52" s="38">
        <f t="shared" si="118"/>
        <v>624</v>
      </c>
      <c r="EX52" s="38">
        <f t="shared" si="118"/>
        <v>324</v>
      </c>
      <c r="EY52" s="38">
        <f t="shared" si="118"/>
        <v>294</v>
      </c>
      <c r="EZ52" s="38">
        <f t="shared" si="118"/>
        <v>482</v>
      </c>
      <c r="FA52" s="38">
        <f t="shared" si="118"/>
        <v>156</v>
      </c>
      <c r="FB52" s="38">
        <f t="shared" si="118"/>
        <v>181</v>
      </c>
      <c r="FC52" s="38">
        <f t="shared" si="118"/>
        <v>189</v>
      </c>
      <c r="FD52" s="38">
        <f t="shared" si="118"/>
        <v>4723</v>
      </c>
      <c r="FE52" s="38">
        <f t="shared" si="118"/>
        <v>202</v>
      </c>
      <c r="FF52" s="38">
        <f t="shared" si="118"/>
        <v>163</v>
      </c>
      <c r="FG52" s="38">
        <f t="shared" si="118"/>
        <v>311</v>
      </c>
      <c r="FH52" s="38">
        <f t="shared" si="118"/>
        <v>251</v>
      </c>
      <c r="FI52" s="38">
        <f t="shared" ref="FI52:GN52" si="119">SUM(FI53:FI59)</f>
        <v>263</v>
      </c>
      <c r="FJ52" s="38">
        <f t="shared" si="119"/>
        <v>259</v>
      </c>
      <c r="FK52" s="38">
        <f t="shared" si="119"/>
        <v>260</v>
      </c>
      <c r="FL52" s="38">
        <f t="shared" si="119"/>
        <v>103</v>
      </c>
      <c r="FM52" s="38">
        <f t="shared" si="119"/>
        <v>77</v>
      </c>
      <c r="FN52" s="38">
        <f t="shared" si="119"/>
        <v>131</v>
      </c>
      <c r="FO52" s="38">
        <f t="shared" si="119"/>
        <v>235</v>
      </c>
      <c r="FP52" s="38">
        <f t="shared" si="119"/>
        <v>151</v>
      </c>
      <c r="FQ52" s="38">
        <f t="shared" si="119"/>
        <v>2406</v>
      </c>
      <c r="FR52" s="38">
        <f t="shared" si="119"/>
        <v>187</v>
      </c>
      <c r="FS52" s="38">
        <f t="shared" si="119"/>
        <v>204</v>
      </c>
      <c r="FT52" s="38">
        <f t="shared" si="119"/>
        <v>345</v>
      </c>
      <c r="FU52" s="38">
        <f t="shared" si="119"/>
        <v>209</v>
      </c>
      <c r="FV52" s="38">
        <f t="shared" si="119"/>
        <v>102</v>
      </c>
      <c r="FW52" s="38">
        <f t="shared" si="119"/>
        <v>200</v>
      </c>
      <c r="FX52" s="38">
        <f t="shared" si="119"/>
        <v>180</v>
      </c>
      <c r="FY52" s="38">
        <f t="shared" si="119"/>
        <v>130</v>
      </c>
      <c r="FZ52" s="38">
        <f t="shared" si="119"/>
        <v>145</v>
      </c>
      <c r="GA52" s="38">
        <f t="shared" si="119"/>
        <v>157</v>
      </c>
      <c r="GB52" s="38">
        <f t="shared" si="119"/>
        <v>86</v>
      </c>
      <c r="GC52" s="38">
        <f t="shared" si="119"/>
        <v>251</v>
      </c>
      <c r="GD52" s="38">
        <f t="shared" si="119"/>
        <v>2196</v>
      </c>
      <c r="GE52" s="38">
        <f t="shared" ref="GE52" si="120">SUM(GE53:GE59)</f>
        <v>145</v>
      </c>
      <c r="GF52" s="38">
        <f t="shared" ref="GF52" si="121">SUM(GF53:GF59)</f>
        <v>152</v>
      </c>
      <c r="GG52" s="38">
        <f t="shared" ref="GG52" si="122">SUM(GG53:GG59)</f>
        <v>203</v>
      </c>
      <c r="GH52" s="38">
        <f t="shared" ref="GH52" si="123">SUM(GH53:GH59)</f>
        <v>181</v>
      </c>
      <c r="GI52" s="38">
        <f t="shared" ref="GI52" si="124">SUM(GI53:GI59)</f>
        <v>149</v>
      </c>
      <c r="GJ52" s="38">
        <f t="shared" ref="GJ52" si="125">SUM(GJ53:GJ59)</f>
        <v>336</v>
      </c>
      <c r="GK52" s="38">
        <f t="shared" ref="GK52" si="126">SUM(GK53:GK59)</f>
        <v>267</v>
      </c>
      <c r="GL52" s="38">
        <f t="shared" ref="GL52" si="127">SUM(GL53:GL59)</f>
        <v>263</v>
      </c>
      <c r="GM52" s="38">
        <f t="shared" ref="GM52" si="128">SUM(GM53:GM59)</f>
        <v>193</v>
      </c>
      <c r="GN52" s="38">
        <f t="shared" ref="GN52" si="129">SUM(GN53:GN59)</f>
        <v>250</v>
      </c>
      <c r="GO52" s="38">
        <f t="shared" ref="GO52" si="130">SUM(GO53:GO59)</f>
        <v>185</v>
      </c>
      <c r="GP52" s="38">
        <f t="shared" ref="GP52" si="131">SUM(GP53:GP59)</f>
        <v>320</v>
      </c>
      <c r="GQ52" s="38">
        <f t="shared" ref="GQ52" si="132">SUM(GQ53:GQ59)</f>
        <v>2644</v>
      </c>
    </row>
    <row r="53" spans="2:199" ht="14.25" customHeight="1" x14ac:dyDescent="0.2">
      <c r="B53" s="86" t="s">
        <v>56</v>
      </c>
      <c r="C53" s="90" t="s">
        <v>35</v>
      </c>
      <c r="D53" s="18" t="s">
        <v>50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>
        <v>0</v>
      </c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>
        <v>0</v>
      </c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>
        <v>0</v>
      </c>
      <c r="AR53" s="57"/>
      <c r="AS53" s="57"/>
      <c r="AT53" s="57"/>
      <c r="AU53" s="57"/>
      <c r="AV53" s="57"/>
      <c r="AW53" s="57"/>
      <c r="AX53" s="57"/>
      <c r="AY53" s="57"/>
      <c r="AZ53" s="57">
        <v>152.13999999999999</v>
      </c>
      <c r="BA53" s="57"/>
      <c r="BB53" s="57"/>
      <c r="BC53" s="57"/>
      <c r="BD53" s="58">
        <v>152.13999999999999</v>
      </c>
      <c r="BE53" s="57"/>
      <c r="BF53" s="57"/>
      <c r="BG53" s="57"/>
      <c r="BH53" s="57"/>
      <c r="BI53" s="57"/>
      <c r="BJ53" s="57"/>
      <c r="BK53" s="57"/>
      <c r="BL53" s="57"/>
      <c r="BM53" s="57"/>
      <c r="BN53" s="57"/>
      <c r="BO53" s="57"/>
      <c r="BP53" s="57"/>
      <c r="BQ53" s="57">
        <v>0</v>
      </c>
      <c r="BR53" s="57"/>
      <c r="BS53" s="57"/>
      <c r="BT53" s="57"/>
      <c r="BU53" s="57"/>
      <c r="BV53" s="57"/>
      <c r="BW53" s="57"/>
      <c r="BX53" s="57"/>
      <c r="BY53" s="57"/>
      <c r="BZ53" s="57"/>
      <c r="CA53" s="57"/>
      <c r="CB53" s="57"/>
      <c r="CC53" s="57"/>
      <c r="CD53" s="57">
        <v>0</v>
      </c>
      <c r="CE53" s="57"/>
      <c r="CF53" s="57"/>
      <c r="CG53" s="57"/>
      <c r="CH53" s="57"/>
      <c r="CI53" s="57"/>
      <c r="CJ53" s="57"/>
      <c r="CK53" s="57"/>
      <c r="CL53" s="57"/>
      <c r="CM53" s="57"/>
      <c r="CN53" s="57"/>
      <c r="CO53" s="57"/>
      <c r="CP53" s="57"/>
      <c r="CQ53" s="57">
        <v>0</v>
      </c>
      <c r="CR53" s="57"/>
      <c r="CS53" s="57"/>
      <c r="CT53" s="57"/>
      <c r="CU53" s="57"/>
      <c r="CV53" s="57"/>
      <c r="CW53" s="57"/>
      <c r="CX53" s="57"/>
      <c r="CY53" s="57"/>
      <c r="CZ53" s="57"/>
      <c r="DA53" s="57"/>
      <c r="DB53" s="57"/>
      <c r="DC53" s="57"/>
      <c r="DD53" s="57">
        <v>0</v>
      </c>
      <c r="DE53" s="57"/>
      <c r="DF53" s="57"/>
      <c r="DG53" s="57"/>
      <c r="DH53" s="57"/>
      <c r="DI53" s="57"/>
      <c r="DJ53" s="57"/>
      <c r="DK53" s="57"/>
      <c r="DL53" s="57"/>
      <c r="DM53" s="57"/>
      <c r="DN53" s="57"/>
      <c r="DO53" s="57"/>
      <c r="DP53" s="57"/>
      <c r="DQ53" s="57">
        <v>0</v>
      </c>
      <c r="DR53" s="57"/>
      <c r="DS53" s="57"/>
      <c r="DT53" s="57"/>
      <c r="DU53" s="57"/>
      <c r="DV53" s="57"/>
      <c r="DW53" s="57"/>
      <c r="DX53" s="57"/>
      <c r="DY53" s="57"/>
      <c r="DZ53" s="57"/>
      <c r="EA53" s="57"/>
      <c r="EB53" s="57"/>
      <c r="EC53" s="57"/>
      <c r="ED53" s="57">
        <v>0</v>
      </c>
      <c r="EE53" s="57"/>
      <c r="EF53" s="57"/>
      <c r="EG53" s="57"/>
      <c r="EH53" s="57"/>
      <c r="EI53" s="57"/>
      <c r="EJ53" s="57"/>
      <c r="EK53" s="57"/>
      <c r="EL53" s="57"/>
      <c r="EM53" s="57"/>
      <c r="EN53" s="57"/>
      <c r="EO53" s="57"/>
      <c r="EP53" s="57"/>
      <c r="EQ53" s="57">
        <v>0</v>
      </c>
      <c r="ER53" s="57"/>
      <c r="ES53" s="57"/>
      <c r="ET53" s="57"/>
      <c r="EU53" s="57"/>
      <c r="EV53" s="57"/>
      <c r="EW53" s="57"/>
      <c r="EX53" s="57"/>
      <c r="EY53" s="57"/>
      <c r="EZ53" s="57"/>
      <c r="FA53" s="57"/>
      <c r="FB53" s="57"/>
      <c r="FC53" s="57"/>
      <c r="FD53" s="57">
        <v>0</v>
      </c>
      <c r="FE53" s="57"/>
      <c r="FF53" s="57"/>
      <c r="FG53" s="57"/>
      <c r="FH53" s="57"/>
      <c r="FI53" s="57"/>
      <c r="FJ53" s="57"/>
      <c r="FK53" s="57"/>
      <c r="FL53" s="57"/>
      <c r="FM53" s="57"/>
      <c r="FN53" s="57"/>
      <c r="FO53" s="57"/>
      <c r="FP53" s="57"/>
      <c r="FQ53" s="57">
        <v>0</v>
      </c>
      <c r="FR53" s="57"/>
      <c r="FS53" s="57"/>
      <c r="FT53" s="57"/>
      <c r="FU53" s="57"/>
      <c r="FV53" s="57"/>
      <c r="FW53" s="57"/>
      <c r="FX53" s="57"/>
      <c r="FY53" s="57"/>
      <c r="FZ53" s="57"/>
      <c r="GA53" s="57"/>
      <c r="GB53" s="57"/>
      <c r="GC53" s="57"/>
      <c r="GD53" s="57">
        <v>0</v>
      </c>
      <c r="GE53" s="57"/>
      <c r="GF53" s="57"/>
      <c r="GG53" s="57"/>
      <c r="GH53" s="57"/>
      <c r="GI53" s="57"/>
      <c r="GJ53" s="57"/>
      <c r="GK53" s="57"/>
      <c r="GL53" s="57"/>
      <c r="GM53" s="57"/>
      <c r="GN53" s="57"/>
      <c r="GO53" s="57"/>
      <c r="GP53" s="57"/>
      <c r="GQ53" s="42">
        <f>+SUM(GE53:GP53)</f>
        <v>0</v>
      </c>
    </row>
    <row r="54" spans="2:199" ht="14.25" customHeight="1" x14ac:dyDescent="0.2">
      <c r="B54" s="91"/>
      <c r="C54" s="90"/>
      <c r="D54" s="18" t="s">
        <v>51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>
        <v>0</v>
      </c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>
        <v>0</v>
      </c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>
        <v>0</v>
      </c>
      <c r="AR54" s="57"/>
      <c r="AS54" s="57"/>
      <c r="AT54" s="57"/>
      <c r="AU54" s="57"/>
      <c r="AV54" s="57"/>
      <c r="AW54" s="57"/>
      <c r="AX54" s="57">
        <v>5.41</v>
      </c>
      <c r="AY54" s="57"/>
      <c r="AZ54" s="57"/>
      <c r="BA54" s="57"/>
      <c r="BB54" s="57">
        <v>185.29999999999998</v>
      </c>
      <c r="BC54" s="57"/>
      <c r="BD54" s="58">
        <v>190.70999999999998</v>
      </c>
      <c r="BE54" s="57"/>
      <c r="BF54" s="57"/>
      <c r="BG54" s="57"/>
      <c r="BH54" s="57"/>
      <c r="BI54" s="57"/>
      <c r="BJ54" s="57"/>
      <c r="BK54" s="57"/>
      <c r="BL54" s="57"/>
      <c r="BM54" s="57"/>
      <c r="BN54" s="57"/>
      <c r="BO54" s="57"/>
      <c r="BP54" s="57"/>
      <c r="BQ54" s="57">
        <v>0</v>
      </c>
      <c r="BR54" s="57"/>
      <c r="BS54" s="57"/>
      <c r="BT54" s="57"/>
      <c r="BU54" s="57"/>
      <c r="BV54" s="57"/>
      <c r="BW54" s="57"/>
      <c r="BX54" s="57"/>
      <c r="BY54" s="57"/>
      <c r="BZ54" s="57"/>
      <c r="CA54" s="57"/>
      <c r="CB54" s="57"/>
      <c r="CC54" s="57"/>
      <c r="CD54" s="57">
        <v>0</v>
      </c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>
        <v>0</v>
      </c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>
        <v>0</v>
      </c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>
        <v>0</v>
      </c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>
        <v>0</v>
      </c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>
        <v>0</v>
      </c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>
        <v>0</v>
      </c>
      <c r="FE54" s="57"/>
      <c r="FF54" s="57"/>
      <c r="FG54" s="57"/>
      <c r="FH54" s="57"/>
      <c r="FI54" s="57"/>
      <c r="FJ54" s="57"/>
      <c r="FK54" s="57"/>
      <c r="FL54" s="57"/>
      <c r="FM54" s="57"/>
      <c r="FN54" s="57"/>
      <c r="FO54" s="57"/>
      <c r="FP54" s="57"/>
      <c r="FQ54" s="57">
        <v>0</v>
      </c>
      <c r="FR54" s="57"/>
      <c r="FS54" s="57"/>
      <c r="FT54" s="57"/>
      <c r="FU54" s="57"/>
      <c r="FV54" s="57"/>
      <c r="FW54" s="57"/>
      <c r="FX54" s="57"/>
      <c r="FY54" s="57"/>
      <c r="FZ54" s="57"/>
      <c r="GA54" s="57"/>
      <c r="GB54" s="57"/>
      <c r="GC54" s="57"/>
      <c r="GD54" s="57">
        <v>0</v>
      </c>
      <c r="GE54" s="57"/>
      <c r="GF54" s="57"/>
      <c r="GG54" s="57"/>
      <c r="GH54" s="57"/>
      <c r="GI54" s="57"/>
      <c r="GJ54" s="57"/>
      <c r="GK54" s="57"/>
      <c r="GL54" s="57"/>
      <c r="GM54" s="57"/>
      <c r="GN54" s="57"/>
      <c r="GO54" s="57"/>
      <c r="GP54" s="57"/>
      <c r="GQ54" s="42">
        <f>+SUM(GE54:GP54)</f>
        <v>0</v>
      </c>
    </row>
    <row r="55" spans="2:199" ht="4.05" customHeight="1" x14ac:dyDescent="0.2">
      <c r="B55" s="82"/>
      <c r="C55" s="18"/>
      <c r="D55" s="59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8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8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8"/>
      <c r="BR55" s="57"/>
      <c r="BS55" s="57"/>
      <c r="BT55" s="57"/>
      <c r="BU55" s="57"/>
      <c r="BV55" s="57"/>
      <c r="BW55" s="57"/>
      <c r="BX55" s="57"/>
      <c r="BY55" s="57"/>
      <c r="BZ55" s="57"/>
      <c r="CA55" s="57"/>
      <c r="CB55" s="57"/>
      <c r="CC55" s="57"/>
      <c r="CD55" s="57"/>
      <c r="CE55" s="57"/>
      <c r="CF55" s="57"/>
      <c r="CG55" s="57"/>
      <c r="CH55" s="57"/>
      <c r="CI55" s="57"/>
      <c r="CJ55" s="57"/>
      <c r="CK55" s="57"/>
      <c r="CL55" s="57"/>
      <c r="CM55" s="57"/>
      <c r="CN55" s="57"/>
      <c r="CO55" s="57"/>
      <c r="CP55" s="57"/>
      <c r="CQ55" s="57"/>
      <c r="CR55" s="57"/>
      <c r="CS55" s="57"/>
      <c r="CT55" s="57"/>
      <c r="CU55" s="57"/>
      <c r="CV55" s="57"/>
      <c r="CW55" s="57"/>
      <c r="CX55" s="57"/>
      <c r="CY55" s="57"/>
      <c r="CZ55" s="57"/>
      <c r="DA55" s="57"/>
      <c r="DB55" s="57"/>
      <c r="DC55" s="57"/>
      <c r="DD55" s="57"/>
      <c r="DE55" s="57"/>
      <c r="DF55" s="57"/>
      <c r="DG55" s="57"/>
      <c r="DH55" s="57"/>
      <c r="DI55" s="57"/>
      <c r="DJ55" s="57"/>
      <c r="DK55" s="57"/>
      <c r="DL55" s="57"/>
      <c r="DM55" s="57"/>
      <c r="DN55" s="57"/>
      <c r="DO55" s="57"/>
      <c r="DP55" s="57"/>
      <c r="DQ55" s="57"/>
      <c r="DR55" s="57"/>
      <c r="DS55" s="57"/>
      <c r="DT55" s="57"/>
      <c r="DU55" s="57"/>
      <c r="DV55" s="57"/>
      <c r="DW55" s="57"/>
      <c r="DX55" s="57"/>
      <c r="DY55" s="57"/>
      <c r="DZ55" s="57"/>
      <c r="EA55" s="57"/>
      <c r="EB55" s="57"/>
      <c r="EC55" s="57"/>
      <c r="ED55" s="57"/>
      <c r="EE55" s="57"/>
      <c r="EF55" s="57"/>
      <c r="EG55" s="57"/>
      <c r="EH55" s="57"/>
      <c r="EI55" s="57"/>
      <c r="EJ55" s="57"/>
      <c r="EK55" s="57"/>
      <c r="EL55" s="57"/>
      <c r="EM55" s="57"/>
      <c r="EN55" s="57"/>
      <c r="EO55" s="57"/>
      <c r="EP55" s="57"/>
      <c r="EQ55" s="57"/>
      <c r="ER55" s="57"/>
      <c r="ES55" s="57"/>
      <c r="ET55" s="57"/>
      <c r="EU55" s="57"/>
      <c r="EV55" s="57"/>
      <c r="EW55" s="57"/>
      <c r="EX55" s="57"/>
      <c r="EY55" s="57"/>
      <c r="EZ55" s="57"/>
      <c r="FA55" s="57"/>
      <c r="FB55" s="57"/>
      <c r="FC55" s="57"/>
      <c r="FD55" s="57"/>
      <c r="FE55" s="57"/>
      <c r="FF55" s="57"/>
      <c r="FG55" s="57"/>
      <c r="FH55" s="57"/>
      <c r="FI55" s="57"/>
      <c r="FJ55" s="57"/>
      <c r="FK55" s="57"/>
      <c r="FL55" s="57"/>
      <c r="FM55" s="57"/>
      <c r="FN55" s="57"/>
      <c r="FO55" s="57"/>
      <c r="FP55" s="57"/>
      <c r="FQ55" s="57"/>
      <c r="FR55" s="57"/>
      <c r="FS55" s="57"/>
      <c r="FT55" s="57"/>
      <c r="FU55" s="57"/>
      <c r="FV55" s="57"/>
      <c r="FW55" s="57"/>
      <c r="FX55" s="57"/>
      <c r="FY55" s="57"/>
      <c r="FZ55" s="57"/>
      <c r="GA55" s="57"/>
      <c r="GB55" s="57"/>
      <c r="GC55" s="57"/>
      <c r="GD55" s="57"/>
      <c r="GE55" s="57"/>
      <c r="GF55" s="57"/>
      <c r="GG55" s="57"/>
      <c r="GH55" s="57"/>
      <c r="GI55" s="57"/>
      <c r="GJ55" s="57"/>
      <c r="GK55" s="57"/>
      <c r="GL55" s="57"/>
      <c r="GM55" s="57"/>
      <c r="GN55" s="57"/>
      <c r="GO55" s="57"/>
      <c r="GP55" s="57"/>
      <c r="GQ55" s="57"/>
    </row>
    <row r="56" spans="2:199" ht="14.25" customHeight="1" x14ac:dyDescent="0.2">
      <c r="B56" s="86" t="s">
        <v>57</v>
      </c>
      <c r="C56" s="88" t="s">
        <v>19</v>
      </c>
      <c r="D56" s="18" t="s">
        <v>51</v>
      </c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>
        <v>0</v>
      </c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57">
        <v>0</v>
      </c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3">
        <v>0</v>
      </c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58">
        <v>0</v>
      </c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58">
        <v>0</v>
      </c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57">
        <v>0</v>
      </c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57">
        <v>0</v>
      </c>
      <c r="CR56" s="42"/>
      <c r="CS56" s="42">
        <v>23.86</v>
      </c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57">
        <v>23.86</v>
      </c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57">
        <v>0</v>
      </c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57">
        <v>0</v>
      </c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57">
        <v>0</v>
      </c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57">
        <v>0</v>
      </c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  <c r="FP56" s="42"/>
      <c r="FQ56" s="57">
        <v>0</v>
      </c>
      <c r="FR56" s="42"/>
      <c r="FS56" s="42"/>
      <c r="FT56" s="42"/>
      <c r="FU56" s="42"/>
      <c r="FV56" s="42"/>
      <c r="FW56" s="42"/>
      <c r="FX56" s="42"/>
      <c r="FY56" s="42"/>
      <c r="FZ56" s="42"/>
      <c r="GA56" s="42"/>
      <c r="GB56" s="42"/>
      <c r="GC56" s="42"/>
      <c r="GD56" s="57">
        <v>0</v>
      </c>
      <c r="GE56" s="42"/>
      <c r="GF56" s="42"/>
      <c r="GG56" s="42"/>
      <c r="GH56" s="42"/>
      <c r="GI56" s="42"/>
      <c r="GJ56" s="42"/>
      <c r="GK56" s="42"/>
      <c r="GL56" s="42"/>
      <c r="GM56" s="42"/>
      <c r="GN56" s="42"/>
      <c r="GO56" s="42"/>
      <c r="GP56" s="42"/>
      <c r="GQ56" s="42">
        <f>+SUM(GE56:GP56)</f>
        <v>0</v>
      </c>
    </row>
    <row r="57" spans="2:199" ht="14.25" customHeight="1" x14ac:dyDescent="0.2">
      <c r="B57" s="87"/>
      <c r="C57" s="89"/>
      <c r="D57" s="18" t="s">
        <v>54</v>
      </c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>
        <v>0</v>
      </c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57">
        <v>0</v>
      </c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3">
        <v>0</v>
      </c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58">
        <v>0</v>
      </c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58">
        <v>0</v>
      </c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57">
        <v>0</v>
      </c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57">
        <v>0</v>
      </c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57">
        <v>0</v>
      </c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>
        <v>3.4</v>
      </c>
      <c r="DP57" s="42"/>
      <c r="DQ57" s="57">
        <v>3.4</v>
      </c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57">
        <v>0</v>
      </c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57">
        <v>0</v>
      </c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57">
        <v>0</v>
      </c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  <c r="FP57" s="42"/>
      <c r="FQ57" s="57">
        <v>0</v>
      </c>
      <c r="FR57" s="42"/>
      <c r="FS57" s="42"/>
      <c r="FT57" s="42"/>
      <c r="FU57" s="42"/>
      <c r="FV57" s="42"/>
      <c r="FW57" s="42"/>
      <c r="FX57" s="42"/>
      <c r="FY57" s="42"/>
      <c r="FZ57" s="42"/>
      <c r="GA57" s="42"/>
      <c r="GB57" s="42"/>
      <c r="GC57" s="42"/>
      <c r="GD57" s="57">
        <v>0</v>
      </c>
      <c r="GE57" s="42"/>
      <c r="GF57" s="42"/>
      <c r="GG57" s="42"/>
      <c r="GH57" s="42"/>
      <c r="GI57" s="42"/>
      <c r="GJ57" s="42"/>
      <c r="GK57" s="42"/>
      <c r="GL57" s="42"/>
      <c r="GM57" s="42"/>
      <c r="GN57" s="42"/>
      <c r="GO57" s="42"/>
      <c r="GP57" s="42"/>
      <c r="GQ57" s="42">
        <f>+SUM(GE57:GP57)</f>
        <v>0</v>
      </c>
    </row>
    <row r="58" spans="2:199" ht="3" customHeight="1" x14ac:dyDescent="0.2">
      <c r="B58" s="75"/>
      <c r="C58" s="41"/>
      <c r="D58" s="41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60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5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61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61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60"/>
      <c r="CE58" s="44"/>
      <c r="CF58" s="44"/>
      <c r="CG58" s="44"/>
      <c r="CH58" s="44"/>
      <c r="CI58" s="44"/>
      <c r="CJ58" s="44"/>
      <c r="CK58" s="44"/>
      <c r="CL58" s="44"/>
      <c r="CM58" s="44"/>
      <c r="CN58" s="44"/>
      <c r="CO58" s="44"/>
      <c r="CP58" s="44"/>
      <c r="CQ58" s="60"/>
      <c r="CR58" s="44"/>
      <c r="CS58" s="44"/>
      <c r="CT58" s="44"/>
      <c r="CU58" s="44"/>
      <c r="CV58" s="44"/>
      <c r="CW58" s="44"/>
      <c r="CX58" s="44"/>
      <c r="CY58" s="44"/>
      <c r="CZ58" s="44"/>
      <c r="DA58" s="44"/>
      <c r="DB58" s="44"/>
      <c r="DC58" s="44"/>
      <c r="DD58" s="60"/>
      <c r="DE58" s="44"/>
      <c r="DF58" s="44"/>
      <c r="DG58" s="44"/>
      <c r="DH58" s="44"/>
      <c r="DI58" s="44"/>
      <c r="DJ58" s="44"/>
      <c r="DK58" s="44"/>
      <c r="DL58" s="44"/>
      <c r="DM58" s="44"/>
      <c r="DN58" s="44"/>
      <c r="DO58" s="44"/>
      <c r="DP58" s="44"/>
      <c r="DQ58" s="60"/>
      <c r="DR58" s="44"/>
      <c r="DS58" s="44"/>
      <c r="DT58" s="44"/>
      <c r="DU58" s="44"/>
      <c r="DV58" s="44"/>
      <c r="DW58" s="44"/>
      <c r="DX58" s="44"/>
      <c r="DY58" s="44"/>
      <c r="DZ58" s="44"/>
      <c r="EA58" s="44"/>
      <c r="EB58" s="44"/>
      <c r="EC58" s="44"/>
      <c r="ED58" s="60"/>
      <c r="EE58" s="44"/>
      <c r="EF58" s="44"/>
      <c r="EG58" s="44"/>
      <c r="EH58" s="44"/>
      <c r="EI58" s="44"/>
      <c r="EJ58" s="44"/>
      <c r="EK58" s="44"/>
      <c r="EL58" s="44"/>
      <c r="EM58" s="44"/>
      <c r="EN58" s="44"/>
      <c r="EO58" s="44"/>
      <c r="EP58" s="44"/>
      <c r="EQ58" s="60"/>
      <c r="ER58" s="44"/>
      <c r="ES58" s="44"/>
      <c r="ET58" s="44"/>
      <c r="EU58" s="44"/>
      <c r="EV58" s="44"/>
      <c r="EW58" s="44"/>
      <c r="EX58" s="44"/>
      <c r="EY58" s="44"/>
      <c r="EZ58" s="44"/>
      <c r="FA58" s="44"/>
      <c r="FB58" s="44"/>
      <c r="FC58" s="44"/>
      <c r="FD58" s="60"/>
      <c r="FE58" s="44"/>
      <c r="FF58" s="44"/>
      <c r="FG58" s="44"/>
      <c r="FH58" s="44"/>
      <c r="FI58" s="44"/>
      <c r="FJ58" s="44"/>
      <c r="FK58" s="44"/>
      <c r="FL58" s="44"/>
      <c r="FM58" s="44"/>
      <c r="FN58" s="44"/>
      <c r="FO58" s="44"/>
      <c r="FP58" s="44"/>
      <c r="FQ58" s="60"/>
      <c r="FR58" s="44"/>
      <c r="FS58" s="44"/>
      <c r="FT58" s="44"/>
      <c r="FU58" s="44"/>
      <c r="FV58" s="44"/>
      <c r="FW58" s="44"/>
      <c r="FX58" s="44"/>
      <c r="FY58" s="44"/>
      <c r="FZ58" s="44"/>
      <c r="GA58" s="44"/>
      <c r="GB58" s="44"/>
      <c r="GC58" s="44"/>
      <c r="GD58" s="60"/>
      <c r="GE58" s="44"/>
      <c r="GF58" s="44"/>
      <c r="GG58" s="44"/>
      <c r="GH58" s="44"/>
      <c r="GI58" s="44"/>
      <c r="GJ58" s="44"/>
      <c r="GK58" s="44"/>
      <c r="GL58" s="44"/>
      <c r="GM58" s="44"/>
      <c r="GN58" s="44"/>
      <c r="GO58" s="44"/>
      <c r="GP58" s="44"/>
      <c r="GQ58" s="60"/>
    </row>
    <row r="59" spans="2:199" ht="14.25" customHeight="1" x14ac:dyDescent="0.2">
      <c r="B59" s="80" t="s">
        <v>27</v>
      </c>
      <c r="C59" s="18" t="s">
        <v>35</v>
      </c>
      <c r="D59" s="18" t="s">
        <v>54</v>
      </c>
      <c r="E59" s="42">
        <v>9</v>
      </c>
      <c r="F59" s="42">
        <v>11</v>
      </c>
      <c r="G59" s="42">
        <v>17</v>
      </c>
      <c r="H59" s="42"/>
      <c r="I59" s="42">
        <v>16</v>
      </c>
      <c r="J59" s="42">
        <v>2</v>
      </c>
      <c r="K59" s="42">
        <v>13</v>
      </c>
      <c r="L59" s="42"/>
      <c r="M59" s="42"/>
      <c r="N59" s="42"/>
      <c r="O59" s="42"/>
      <c r="P59" s="42"/>
      <c r="Q59" s="42">
        <v>68</v>
      </c>
      <c r="R59" s="42"/>
      <c r="S59" s="42">
        <v>40.19</v>
      </c>
      <c r="T59" s="42">
        <v>113.37</v>
      </c>
      <c r="U59" s="42">
        <v>29.990000000000002</v>
      </c>
      <c r="V59" s="42"/>
      <c r="W59" s="42">
        <v>81.77</v>
      </c>
      <c r="X59" s="42">
        <v>1.59</v>
      </c>
      <c r="Y59" s="42"/>
      <c r="Z59" s="42"/>
      <c r="AA59" s="42">
        <v>4</v>
      </c>
      <c r="AB59" s="42">
        <v>66</v>
      </c>
      <c r="AC59" s="42">
        <v>13</v>
      </c>
      <c r="AD59" s="42">
        <v>349.90999999999997</v>
      </c>
      <c r="AE59" s="42">
        <v>40</v>
      </c>
      <c r="AF59" s="42">
        <v>87</v>
      </c>
      <c r="AG59" s="42">
        <v>15</v>
      </c>
      <c r="AH59" s="42">
        <v>12</v>
      </c>
      <c r="AI59" s="42">
        <v>4</v>
      </c>
      <c r="AJ59" s="42">
        <v>4</v>
      </c>
      <c r="AK59" s="42"/>
      <c r="AL59" s="42"/>
      <c r="AM59" s="42">
        <v>2</v>
      </c>
      <c r="AN59" s="42">
        <v>7</v>
      </c>
      <c r="AO59" s="42"/>
      <c r="AP59" s="42">
        <v>23</v>
      </c>
      <c r="AQ59" s="42">
        <v>194</v>
      </c>
      <c r="AR59" s="42">
        <v>50</v>
      </c>
      <c r="AS59" s="42">
        <v>159</v>
      </c>
      <c r="AT59" s="42">
        <v>97</v>
      </c>
      <c r="AU59" s="42">
        <v>16</v>
      </c>
      <c r="AV59" s="42"/>
      <c r="AW59" s="42"/>
      <c r="AX59" s="42">
        <v>8</v>
      </c>
      <c r="AY59" s="42"/>
      <c r="AZ59" s="42"/>
      <c r="BA59" s="42"/>
      <c r="BB59" s="42"/>
      <c r="BC59" s="42">
        <v>1</v>
      </c>
      <c r="BD59" s="42">
        <v>331</v>
      </c>
      <c r="BE59" s="42">
        <v>59</v>
      </c>
      <c r="BF59" s="42">
        <v>43</v>
      </c>
      <c r="BG59" s="42">
        <v>144</v>
      </c>
      <c r="BH59" s="42">
        <v>38</v>
      </c>
      <c r="BI59" s="42">
        <v>80</v>
      </c>
      <c r="BJ59" s="42"/>
      <c r="BK59" s="42">
        <v>2</v>
      </c>
      <c r="BL59" s="42">
        <v>12</v>
      </c>
      <c r="BM59" s="42"/>
      <c r="BN59" s="42">
        <v>34</v>
      </c>
      <c r="BO59" s="42"/>
      <c r="BP59" s="42">
        <v>10</v>
      </c>
      <c r="BQ59" s="43">
        <v>422</v>
      </c>
      <c r="BR59" s="42">
        <v>25</v>
      </c>
      <c r="BS59" s="42">
        <v>4</v>
      </c>
      <c r="BT59" s="42">
        <v>28</v>
      </c>
      <c r="BU59" s="42">
        <v>19</v>
      </c>
      <c r="BV59" s="42">
        <v>33</v>
      </c>
      <c r="BW59" s="42"/>
      <c r="BX59" s="42"/>
      <c r="BY59" s="42"/>
      <c r="BZ59" s="42">
        <v>6</v>
      </c>
      <c r="CA59" s="42"/>
      <c r="CB59" s="42">
        <v>2</v>
      </c>
      <c r="CC59" s="42">
        <v>40</v>
      </c>
      <c r="CD59" s="42">
        <v>157</v>
      </c>
      <c r="CE59" s="42">
        <v>7.4</v>
      </c>
      <c r="CF59" s="42">
        <v>32</v>
      </c>
      <c r="CG59" s="42">
        <v>52</v>
      </c>
      <c r="CH59" s="42">
        <v>17</v>
      </c>
      <c r="CI59" s="42">
        <v>10</v>
      </c>
      <c r="CJ59" s="42"/>
      <c r="CK59" s="42">
        <v>4</v>
      </c>
      <c r="CL59" s="42">
        <v>3</v>
      </c>
      <c r="CM59" s="42"/>
      <c r="CN59" s="42">
        <v>142</v>
      </c>
      <c r="CO59" s="42">
        <v>193</v>
      </c>
      <c r="CP59" s="42">
        <v>205</v>
      </c>
      <c r="CQ59" s="42">
        <v>665.4</v>
      </c>
      <c r="CR59" s="42">
        <v>207</v>
      </c>
      <c r="CS59" s="42">
        <v>263</v>
      </c>
      <c r="CT59" s="42">
        <v>134</v>
      </c>
      <c r="CU59" s="42">
        <v>203</v>
      </c>
      <c r="CV59" s="42">
        <v>103</v>
      </c>
      <c r="CW59" s="42">
        <v>143</v>
      </c>
      <c r="CX59" s="42">
        <v>164</v>
      </c>
      <c r="CY59" s="42">
        <v>76</v>
      </c>
      <c r="CZ59" s="42">
        <v>231</v>
      </c>
      <c r="DA59" s="42">
        <v>73</v>
      </c>
      <c r="DB59" s="42">
        <v>103</v>
      </c>
      <c r="DC59" s="42">
        <v>134</v>
      </c>
      <c r="DD59" s="42">
        <v>1834</v>
      </c>
      <c r="DE59" s="42">
        <v>109.4</v>
      </c>
      <c r="DF59" s="42">
        <v>107</v>
      </c>
      <c r="DG59" s="42">
        <v>208</v>
      </c>
      <c r="DH59" s="42">
        <v>99</v>
      </c>
      <c r="DI59" s="42">
        <v>81</v>
      </c>
      <c r="DJ59" s="42">
        <v>56</v>
      </c>
      <c r="DK59" s="42">
        <v>36</v>
      </c>
      <c r="DL59" s="42"/>
      <c r="DM59" s="42"/>
      <c r="DN59" s="42"/>
      <c r="DO59" s="42">
        <v>6</v>
      </c>
      <c r="DP59" s="42">
        <v>67</v>
      </c>
      <c r="DQ59" s="42">
        <v>769.4</v>
      </c>
      <c r="DR59" s="42">
        <v>65</v>
      </c>
      <c r="DS59" s="42">
        <v>211</v>
      </c>
      <c r="DT59" s="42">
        <v>287</v>
      </c>
      <c r="DU59" s="42">
        <v>227</v>
      </c>
      <c r="DV59" s="42">
        <v>120</v>
      </c>
      <c r="DW59" s="42">
        <v>10</v>
      </c>
      <c r="DX59" s="42">
        <v>31</v>
      </c>
      <c r="DY59" s="42"/>
      <c r="DZ59" s="42">
        <v>157</v>
      </c>
      <c r="EA59" s="42">
        <v>182</v>
      </c>
      <c r="EB59" s="42">
        <v>4363</v>
      </c>
      <c r="EC59" s="42">
        <v>1648</v>
      </c>
      <c r="ED59" s="42">
        <v>7301</v>
      </c>
      <c r="EE59" s="42">
        <v>145</v>
      </c>
      <c r="EF59" s="42">
        <v>124</v>
      </c>
      <c r="EG59" s="42">
        <v>138</v>
      </c>
      <c r="EH59" s="42">
        <v>78</v>
      </c>
      <c r="EI59" s="42">
        <v>42</v>
      </c>
      <c r="EJ59" s="42"/>
      <c r="EK59" s="42">
        <v>128</v>
      </c>
      <c r="EL59" s="42">
        <v>144</v>
      </c>
      <c r="EM59" s="42">
        <v>10</v>
      </c>
      <c r="EN59" s="42">
        <v>206</v>
      </c>
      <c r="EO59" s="42">
        <v>241</v>
      </c>
      <c r="EP59" s="42">
        <v>187</v>
      </c>
      <c r="EQ59" s="42">
        <v>1443</v>
      </c>
      <c r="ER59" s="42">
        <v>364</v>
      </c>
      <c r="ES59" s="42">
        <v>305</v>
      </c>
      <c r="ET59" s="42">
        <v>937</v>
      </c>
      <c r="EU59" s="42">
        <v>400</v>
      </c>
      <c r="EV59" s="42">
        <v>467</v>
      </c>
      <c r="EW59" s="42">
        <v>624</v>
      </c>
      <c r="EX59" s="42">
        <v>324</v>
      </c>
      <c r="EY59" s="42">
        <v>294</v>
      </c>
      <c r="EZ59" s="42">
        <v>482</v>
      </c>
      <c r="FA59" s="42">
        <v>156</v>
      </c>
      <c r="FB59" s="42">
        <v>181</v>
      </c>
      <c r="FC59" s="42">
        <v>189</v>
      </c>
      <c r="FD59" s="42">
        <v>4723</v>
      </c>
      <c r="FE59" s="42">
        <v>202</v>
      </c>
      <c r="FF59" s="42">
        <v>163</v>
      </c>
      <c r="FG59" s="42">
        <v>311</v>
      </c>
      <c r="FH59" s="42">
        <v>251</v>
      </c>
      <c r="FI59" s="42">
        <v>263</v>
      </c>
      <c r="FJ59" s="42">
        <v>259</v>
      </c>
      <c r="FK59" s="42">
        <v>260</v>
      </c>
      <c r="FL59" s="42">
        <v>103</v>
      </c>
      <c r="FM59" s="42">
        <v>77</v>
      </c>
      <c r="FN59" s="42">
        <v>131</v>
      </c>
      <c r="FO59" s="42">
        <v>235</v>
      </c>
      <c r="FP59" s="42">
        <v>151</v>
      </c>
      <c r="FQ59" s="42">
        <v>2406</v>
      </c>
      <c r="FR59" s="42">
        <v>187</v>
      </c>
      <c r="FS59" s="42">
        <v>204</v>
      </c>
      <c r="FT59" s="42">
        <v>345</v>
      </c>
      <c r="FU59" s="42">
        <v>209</v>
      </c>
      <c r="FV59" s="42">
        <v>102</v>
      </c>
      <c r="FW59" s="42">
        <v>200</v>
      </c>
      <c r="FX59" s="42">
        <v>180</v>
      </c>
      <c r="FY59" s="42">
        <v>130</v>
      </c>
      <c r="FZ59" s="42">
        <v>145</v>
      </c>
      <c r="GA59" s="42">
        <v>157</v>
      </c>
      <c r="GB59" s="42">
        <v>86</v>
      </c>
      <c r="GC59" s="42">
        <v>251</v>
      </c>
      <c r="GD59" s="42">
        <v>2196</v>
      </c>
      <c r="GE59" s="42">
        <v>145</v>
      </c>
      <c r="GF59" s="42">
        <v>152</v>
      </c>
      <c r="GG59" s="42">
        <v>203</v>
      </c>
      <c r="GH59" s="42">
        <v>181</v>
      </c>
      <c r="GI59" s="42">
        <v>149</v>
      </c>
      <c r="GJ59" s="42">
        <v>336</v>
      </c>
      <c r="GK59" s="42">
        <v>267</v>
      </c>
      <c r="GL59" s="42">
        <v>263</v>
      </c>
      <c r="GM59" s="42">
        <v>193</v>
      </c>
      <c r="GN59" s="42">
        <v>250</v>
      </c>
      <c r="GO59" s="42">
        <v>185</v>
      </c>
      <c r="GP59" s="42">
        <v>320</v>
      </c>
      <c r="GQ59" s="42">
        <f>+SUM(GE59:GP59)</f>
        <v>2644</v>
      </c>
    </row>
    <row r="60" spans="2:199" ht="4.95" customHeight="1" x14ac:dyDescent="0.2">
      <c r="B60" s="75"/>
      <c r="C60" s="41"/>
      <c r="D60" s="41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60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5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61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61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60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60"/>
      <c r="CR60" s="44"/>
      <c r="CS60" s="44"/>
      <c r="CT60" s="44"/>
      <c r="CU60" s="44"/>
      <c r="CV60" s="44"/>
      <c r="CW60" s="44"/>
      <c r="CX60" s="44"/>
      <c r="CY60" s="44"/>
      <c r="CZ60" s="44"/>
      <c r="DA60" s="44"/>
      <c r="DB60" s="44"/>
      <c r="DC60" s="44"/>
      <c r="DD60" s="60"/>
      <c r="DE60" s="44"/>
      <c r="DF60" s="44"/>
      <c r="DG60" s="44"/>
      <c r="DH60" s="44"/>
      <c r="DI60" s="44"/>
      <c r="DJ60" s="44"/>
      <c r="DK60" s="44"/>
      <c r="DL60" s="44"/>
      <c r="DM60" s="44"/>
      <c r="DN60" s="44"/>
      <c r="DO60" s="44"/>
      <c r="DP60" s="44"/>
      <c r="DQ60" s="60"/>
      <c r="DR60" s="44"/>
      <c r="DS60" s="44"/>
      <c r="DT60" s="44"/>
      <c r="DU60" s="44"/>
      <c r="DV60" s="44"/>
      <c r="DW60" s="44"/>
      <c r="DX60" s="44"/>
      <c r="DY60" s="44"/>
      <c r="DZ60" s="44"/>
      <c r="EA60" s="44"/>
      <c r="EB60" s="44"/>
      <c r="EC60" s="44"/>
      <c r="ED60" s="60"/>
      <c r="EE60" s="44"/>
      <c r="EF60" s="44"/>
      <c r="EG60" s="44"/>
      <c r="EH60" s="44"/>
      <c r="EI60" s="44"/>
      <c r="EJ60" s="44"/>
      <c r="EK60" s="44"/>
      <c r="EL60" s="44"/>
      <c r="EM60" s="44"/>
      <c r="EN60" s="44"/>
      <c r="EO60" s="44"/>
      <c r="EP60" s="44"/>
      <c r="EQ60" s="60"/>
      <c r="ER60" s="44"/>
      <c r="ES60" s="44"/>
      <c r="ET60" s="44"/>
      <c r="EU60" s="44"/>
      <c r="EV60" s="44"/>
      <c r="EW60" s="44"/>
      <c r="EX60" s="44"/>
      <c r="EY60" s="44"/>
      <c r="EZ60" s="44"/>
      <c r="FA60" s="44"/>
      <c r="FB60" s="44"/>
      <c r="FC60" s="44"/>
      <c r="FD60" s="60"/>
      <c r="FE60" s="44"/>
      <c r="FF60" s="44"/>
      <c r="FG60" s="44"/>
      <c r="FH60" s="44"/>
      <c r="FI60" s="44"/>
      <c r="FJ60" s="44"/>
      <c r="FK60" s="44"/>
      <c r="FL60" s="44"/>
      <c r="FM60" s="44"/>
      <c r="FN60" s="44"/>
      <c r="FO60" s="44"/>
      <c r="FP60" s="44"/>
      <c r="FQ60" s="60"/>
      <c r="FR60" s="44"/>
      <c r="FS60" s="44"/>
      <c r="FT60" s="44"/>
      <c r="FU60" s="44"/>
      <c r="FV60" s="44"/>
      <c r="FW60" s="44"/>
      <c r="FX60" s="44"/>
      <c r="FY60" s="44"/>
      <c r="FZ60" s="44"/>
      <c r="GA60" s="44"/>
      <c r="GB60" s="44"/>
      <c r="GC60" s="44"/>
      <c r="GD60" s="60"/>
      <c r="GE60" s="44"/>
      <c r="GF60" s="44"/>
      <c r="GG60" s="44"/>
      <c r="GH60" s="44"/>
      <c r="GI60" s="44"/>
      <c r="GJ60" s="44"/>
      <c r="GK60" s="44"/>
      <c r="GL60" s="44"/>
      <c r="GM60" s="44"/>
      <c r="GN60" s="44"/>
      <c r="GO60" s="44"/>
      <c r="GP60" s="44"/>
      <c r="GQ60" s="60"/>
    </row>
    <row r="61" spans="2:199" ht="15.45" customHeight="1" x14ac:dyDescent="0.2">
      <c r="B61" s="40" t="s">
        <v>32</v>
      </c>
      <c r="C61" s="62"/>
      <c r="D61" s="63"/>
      <c r="E61" s="38">
        <f t="shared" ref="E61:AJ61" si="133">+SUM(E62:E63)</f>
        <v>0</v>
      </c>
      <c r="F61" s="38">
        <f t="shared" si="133"/>
        <v>0</v>
      </c>
      <c r="G61" s="38">
        <f t="shared" si="133"/>
        <v>0</v>
      </c>
      <c r="H61" s="38">
        <f t="shared" si="133"/>
        <v>0</v>
      </c>
      <c r="I61" s="38">
        <f t="shared" si="133"/>
        <v>0</v>
      </c>
      <c r="J61" s="38">
        <f t="shared" si="133"/>
        <v>0</v>
      </c>
      <c r="K61" s="38">
        <f t="shared" si="133"/>
        <v>0</v>
      </c>
      <c r="L61" s="38">
        <f t="shared" si="133"/>
        <v>0</v>
      </c>
      <c r="M61" s="38">
        <f t="shared" si="133"/>
        <v>0</v>
      </c>
      <c r="N61" s="38">
        <f t="shared" si="133"/>
        <v>0</v>
      </c>
      <c r="O61" s="38">
        <f t="shared" si="133"/>
        <v>0</v>
      </c>
      <c r="P61" s="38">
        <f t="shared" si="133"/>
        <v>0</v>
      </c>
      <c r="Q61" s="38">
        <f t="shared" si="133"/>
        <v>0</v>
      </c>
      <c r="R61" s="38">
        <f t="shared" si="133"/>
        <v>0</v>
      </c>
      <c r="S61" s="38">
        <f t="shared" si="133"/>
        <v>0</v>
      </c>
      <c r="T61" s="38">
        <f t="shared" si="133"/>
        <v>0</v>
      </c>
      <c r="U61" s="38">
        <f t="shared" si="133"/>
        <v>0</v>
      </c>
      <c r="V61" s="38">
        <f t="shared" si="133"/>
        <v>0</v>
      </c>
      <c r="W61" s="38">
        <f t="shared" si="133"/>
        <v>0</v>
      </c>
      <c r="X61" s="38">
        <f t="shared" si="133"/>
        <v>0</v>
      </c>
      <c r="Y61" s="38">
        <f t="shared" si="133"/>
        <v>0</v>
      </c>
      <c r="Z61" s="38">
        <f t="shared" si="133"/>
        <v>0</v>
      </c>
      <c r="AA61" s="38">
        <f t="shared" si="133"/>
        <v>0</v>
      </c>
      <c r="AB61" s="38">
        <f t="shared" si="133"/>
        <v>0</v>
      </c>
      <c r="AC61" s="38">
        <f t="shared" si="133"/>
        <v>0</v>
      </c>
      <c r="AD61" s="38">
        <f t="shared" si="133"/>
        <v>0</v>
      </c>
      <c r="AE61" s="38">
        <f t="shared" si="133"/>
        <v>0</v>
      </c>
      <c r="AF61" s="38">
        <f t="shared" si="133"/>
        <v>0</v>
      </c>
      <c r="AG61" s="38">
        <f t="shared" si="133"/>
        <v>0</v>
      </c>
      <c r="AH61" s="38">
        <f t="shared" si="133"/>
        <v>0</v>
      </c>
      <c r="AI61" s="38">
        <f t="shared" si="133"/>
        <v>0</v>
      </c>
      <c r="AJ61" s="38">
        <f t="shared" si="133"/>
        <v>0</v>
      </c>
      <c r="AK61" s="38">
        <f t="shared" ref="AK61:BP61" si="134">+SUM(AK62:AK63)</f>
        <v>0</v>
      </c>
      <c r="AL61" s="38">
        <f t="shared" si="134"/>
        <v>0</v>
      </c>
      <c r="AM61" s="38">
        <f t="shared" si="134"/>
        <v>0</v>
      </c>
      <c r="AN61" s="38">
        <f t="shared" si="134"/>
        <v>0</v>
      </c>
      <c r="AO61" s="38">
        <f t="shared" si="134"/>
        <v>0</v>
      </c>
      <c r="AP61" s="38">
        <f t="shared" si="134"/>
        <v>0</v>
      </c>
      <c r="AQ61" s="38">
        <f t="shared" si="134"/>
        <v>0</v>
      </c>
      <c r="AR61" s="38">
        <f t="shared" si="134"/>
        <v>0</v>
      </c>
      <c r="AS61" s="38">
        <f t="shared" si="134"/>
        <v>0</v>
      </c>
      <c r="AT61" s="38">
        <f t="shared" si="134"/>
        <v>0</v>
      </c>
      <c r="AU61" s="38">
        <f t="shared" si="134"/>
        <v>0</v>
      </c>
      <c r="AV61" s="38">
        <f t="shared" si="134"/>
        <v>0</v>
      </c>
      <c r="AW61" s="38">
        <f t="shared" si="134"/>
        <v>0</v>
      </c>
      <c r="AX61" s="38">
        <f t="shared" si="134"/>
        <v>0</v>
      </c>
      <c r="AY61" s="38">
        <f t="shared" si="134"/>
        <v>0</v>
      </c>
      <c r="AZ61" s="38">
        <f t="shared" si="134"/>
        <v>0</v>
      </c>
      <c r="BA61" s="38">
        <f t="shared" si="134"/>
        <v>0</v>
      </c>
      <c r="BB61" s="38">
        <f t="shared" si="134"/>
        <v>0</v>
      </c>
      <c r="BC61" s="38">
        <f t="shared" si="134"/>
        <v>0</v>
      </c>
      <c r="BD61" s="38">
        <f t="shared" si="134"/>
        <v>0</v>
      </c>
      <c r="BE61" s="38">
        <f t="shared" si="134"/>
        <v>0</v>
      </c>
      <c r="BF61" s="38">
        <f t="shared" si="134"/>
        <v>0</v>
      </c>
      <c r="BG61" s="38">
        <f t="shared" si="134"/>
        <v>0</v>
      </c>
      <c r="BH61" s="38">
        <f t="shared" si="134"/>
        <v>0</v>
      </c>
      <c r="BI61" s="38">
        <f t="shared" si="134"/>
        <v>0</v>
      </c>
      <c r="BJ61" s="38">
        <f t="shared" si="134"/>
        <v>0</v>
      </c>
      <c r="BK61" s="38">
        <f t="shared" si="134"/>
        <v>0</v>
      </c>
      <c r="BL61" s="38">
        <f t="shared" si="134"/>
        <v>0</v>
      </c>
      <c r="BM61" s="38">
        <f t="shared" si="134"/>
        <v>0</v>
      </c>
      <c r="BN61" s="38">
        <f t="shared" si="134"/>
        <v>0</v>
      </c>
      <c r="BO61" s="38">
        <f t="shared" si="134"/>
        <v>0</v>
      </c>
      <c r="BP61" s="38">
        <f t="shared" si="134"/>
        <v>0</v>
      </c>
      <c r="BQ61" s="38">
        <f t="shared" ref="BQ61:CV61" si="135">+SUM(BQ62:BQ63)</f>
        <v>0</v>
      </c>
      <c r="BR61" s="38">
        <f t="shared" si="135"/>
        <v>0</v>
      </c>
      <c r="BS61" s="38">
        <f t="shared" si="135"/>
        <v>0</v>
      </c>
      <c r="BT61" s="38">
        <f t="shared" si="135"/>
        <v>0</v>
      </c>
      <c r="BU61" s="38">
        <f t="shared" si="135"/>
        <v>0</v>
      </c>
      <c r="BV61" s="38">
        <f t="shared" si="135"/>
        <v>0</v>
      </c>
      <c r="BW61" s="38">
        <f t="shared" si="135"/>
        <v>0</v>
      </c>
      <c r="BX61" s="38">
        <f t="shared" si="135"/>
        <v>0</v>
      </c>
      <c r="BY61" s="38">
        <f t="shared" si="135"/>
        <v>0</v>
      </c>
      <c r="BZ61" s="38">
        <f t="shared" si="135"/>
        <v>0</v>
      </c>
      <c r="CA61" s="38">
        <f t="shared" si="135"/>
        <v>0</v>
      </c>
      <c r="CB61" s="38">
        <f t="shared" si="135"/>
        <v>0</v>
      </c>
      <c r="CC61" s="38">
        <f t="shared" si="135"/>
        <v>0</v>
      </c>
      <c r="CD61" s="38">
        <f t="shared" si="135"/>
        <v>0</v>
      </c>
      <c r="CE61" s="38">
        <f t="shared" si="135"/>
        <v>0</v>
      </c>
      <c r="CF61" s="38">
        <f t="shared" si="135"/>
        <v>0</v>
      </c>
      <c r="CG61" s="38">
        <f t="shared" si="135"/>
        <v>0</v>
      </c>
      <c r="CH61" s="38">
        <f t="shared" si="135"/>
        <v>0</v>
      </c>
      <c r="CI61" s="38">
        <f t="shared" si="135"/>
        <v>0</v>
      </c>
      <c r="CJ61" s="38">
        <f t="shared" si="135"/>
        <v>0</v>
      </c>
      <c r="CK61" s="38">
        <f t="shared" si="135"/>
        <v>0</v>
      </c>
      <c r="CL61" s="38">
        <f t="shared" si="135"/>
        <v>0</v>
      </c>
      <c r="CM61" s="38">
        <f t="shared" si="135"/>
        <v>0</v>
      </c>
      <c r="CN61" s="38">
        <f t="shared" si="135"/>
        <v>0</v>
      </c>
      <c r="CO61" s="38">
        <f t="shared" si="135"/>
        <v>72.489999999999995</v>
      </c>
      <c r="CP61" s="38">
        <f t="shared" si="135"/>
        <v>2912.84</v>
      </c>
      <c r="CQ61" s="38">
        <f t="shared" si="135"/>
        <v>2985.33</v>
      </c>
      <c r="CR61" s="38">
        <f t="shared" si="135"/>
        <v>0</v>
      </c>
      <c r="CS61" s="38">
        <f t="shared" si="135"/>
        <v>88</v>
      </c>
      <c r="CT61" s="38">
        <f t="shared" si="135"/>
        <v>65</v>
      </c>
      <c r="CU61" s="38">
        <f t="shared" si="135"/>
        <v>88.6</v>
      </c>
      <c r="CV61" s="38">
        <f t="shared" si="135"/>
        <v>91.64</v>
      </c>
      <c r="CW61" s="38">
        <f t="shared" ref="CW61:EB61" si="136">+SUM(CW62:CW63)</f>
        <v>50</v>
      </c>
      <c r="CX61" s="38">
        <f t="shared" si="136"/>
        <v>60</v>
      </c>
      <c r="CY61" s="38">
        <f t="shared" si="136"/>
        <v>72.16</v>
      </c>
      <c r="CZ61" s="38">
        <f t="shared" si="136"/>
        <v>0</v>
      </c>
      <c r="DA61" s="38">
        <f t="shared" si="136"/>
        <v>5.0999999999999996</v>
      </c>
      <c r="DB61" s="38">
        <f t="shared" si="136"/>
        <v>45.5</v>
      </c>
      <c r="DC61" s="38">
        <f t="shared" si="136"/>
        <v>38.14</v>
      </c>
      <c r="DD61" s="38">
        <f t="shared" si="136"/>
        <v>604.1400000000001</v>
      </c>
      <c r="DE61" s="38">
        <f t="shared" si="136"/>
        <v>36</v>
      </c>
      <c r="DF61" s="38">
        <f t="shared" si="136"/>
        <v>0</v>
      </c>
      <c r="DG61" s="38">
        <f t="shared" si="136"/>
        <v>0</v>
      </c>
      <c r="DH61" s="38">
        <f t="shared" si="136"/>
        <v>168.45999999999998</v>
      </c>
      <c r="DI61" s="38">
        <f t="shared" si="136"/>
        <v>110.30000000000001</v>
      </c>
      <c r="DJ61" s="38">
        <f t="shared" si="136"/>
        <v>0</v>
      </c>
      <c r="DK61" s="38">
        <f t="shared" si="136"/>
        <v>46.8</v>
      </c>
      <c r="DL61" s="38">
        <f t="shared" si="136"/>
        <v>0</v>
      </c>
      <c r="DM61" s="38">
        <f t="shared" si="136"/>
        <v>0</v>
      </c>
      <c r="DN61" s="38">
        <f t="shared" si="136"/>
        <v>0</v>
      </c>
      <c r="DO61" s="38">
        <f t="shared" si="136"/>
        <v>0</v>
      </c>
      <c r="DP61" s="38">
        <f t="shared" si="136"/>
        <v>36</v>
      </c>
      <c r="DQ61" s="38">
        <f t="shared" si="136"/>
        <v>397.56</v>
      </c>
      <c r="DR61" s="38">
        <f t="shared" si="136"/>
        <v>0</v>
      </c>
      <c r="DS61" s="38">
        <f t="shared" si="136"/>
        <v>0</v>
      </c>
      <c r="DT61" s="38">
        <f t="shared" si="136"/>
        <v>102</v>
      </c>
      <c r="DU61" s="38">
        <f t="shared" si="136"/>
        <v>62</v>
      </c>
      <c r="DV61" s="38">
        <f t="shared" si="136"/>
        <v>102</v>
      </c>
      <c r="DW61" s="38">
        <f t="shared" si="136"/>
        <v>0</v>
      </c>
      <c r="DX61" s="38">
        <f t="shared" si="136"/>
        <v>0</v>
      </c>
      <c r="DY61" s="38">
        <f t="shared" si="136"/>
        <v>0</v>
      </c>
      <c r="DZ61" s="38">
        <f t="shared" si="136"/>
        <v>0</v>
      </c>
      <c r="EA61" s="38">
        <f t="shared" si="136"/>
        <v>0</v>
      </c>
      <c r="EB61" s="38">
        <f t="shared" si="136"/>
        <v>87.14</v>
      </c>
      <c r="EC61" s="38">
        <f t="shared" ref="EC61:FH61" si="137">+SUM(EC62:EC63)</f>
        <v>93.2</v>
      </c>
      <c r="ED61" s="38">
        <f t="shared" si="137"/>
        <v>446.34000000000003</v>
      </c>
      <c r="EE61" s="38">
        <f t="shared" si="137"/>
        <v>87.14</v>
      </c>
      <c r="EF61" s="38">
        <f t="shared" si="137"/>
        <v>0</v>
      </c>
      <c r="EG61" s="38">
        <f t="shared" si="137"/>
        <v>138.1</v>
      </c>
      <c r="EH61" s="38">
        <f t="shared" si="137"/>
        <v>0</v>
      </c>
      <c r="EI61" s="38">
        <f t="shared" si="137"/>
        <v>0</v>
      </c>
      <c r="EJ61" s="38">
        <f t="shared" si="137"/>
        <v>0</v>
      </c>
      <c r="EK61" s="38">
        <f t="shared" si="137"/>
        <v>0</v>
      </c>
      <c r="EL61" s="38">
        <f t="shared" si="137"/>
        <v>0</v>
      </c>
      <c r="EM61" s="38">
        <f t="shared" si="137"/>
        <v>0</v>
      </c>
      <c r="EN61" s="38">
        <f t="shared" si="137"/>
        <v>0</v>
      </c>
      <c r="EO61" s="38">
        <f t="shared" si="137"/>
        <v>0</v>
      </c>
      <c r="EP61" s="38">
        <f t="shared" si="137"/>
        <v>0</v>
      </c>
      <c r="EQ61" s="38">
        <f t="shared" si="137"/>
        <v>225.24</v>
      </c>
      <c r="ER61" s="38">
        <f t="shared" si="137"/>
        <v>0</v>
      </c>
      <c r="ES61" s="38">
        <f t="shared" si="137"/>
        <v>0</v>
      </c>
      <c r="ET61" s="38">
        <f t="shared" si="137"/>
        <v>0</v>
      </c>
      <c r="EU61" s="38">
        <f t="shared" si="137"/>
        <v>0</v>
      </c>
      <c r="EV61" s="38">
        <f t="shared" si="137"/>
        <v>220.59</v>
      </c>
      <c r="EW61" s="38">
        <f t="shared" si="137"/>
        <v>0</v>
      </c>
      <c r="EX61" s="38">
        <f t="shared" si="137"/>
        <v>0</v>
      </c>
      <c r="EY61" s="38">
        <f t="shared" si="137"/>
        <v>0</v>
      </c>
      <c r="EZ61" s="38">
        <f t="shared" si="137"/>
        <v>0</v>
      </c>
      <c r="FA61" s="38">
        <f t="shared" si="137"/>
        <v>0</v>
      </c>
      <c r="FB61" s="38">
        <f t="shared" si="137"/>
        <v>0</v>
      </c>
      <c r="FC61" s="38">
        <f t="shared" si="137"/>
        <v>0</v>
      </c>
      <c r="FD61" s="38">
        <f t="shared" si="137"/>
        <v>220.59</v>
      </c>
      <c r="FE61" s="38">
        <f t="shared" si="137"/>
        <v>0</v>
      </c>
      <c r="FF61" s="38">
        <f t="shared" si="137"/>
        <v>0</v>
      </c>
      <c r="FG61" s="38">
        <f t="shared" si="137"/>
        <v>87.22</v>
      </c>
      <c r="FH61" s="38">
        <f t="shared" si="137"/>
        <v>0</v>
      </c>
      <c r="FI61" s="38">
        <f t="shared" ref="FI61:GN61" si="138">+SUM(FI62:FI63)</f>
        <v>0</v>
      </c>
      <c r="FJ61" s="38">
        <f t="shared" si="138"/>
        <v>0</v>
      </c>
      <c r="FK61" s="38">
        <f t="shared" si="138"/>
        <v>0</v>
      </c>
      <c r="FL61" s="38">
        <f t="shared" si="138"/>
        <v>0</v>
      </c>
      <c r="FM61" s="38">
        <f t="shared" si="138"/>
        <v>0</v>
      </c>
      <c r="FN61" s="38">
        <f t="shared" si="138"/>
        <v>0</v>
      </c>
      <c r="FO61" s="38">
        <f t="shared" si="138"/>
        <v>0</v>
      </c>
      <c r="FP61" s="38">
        <f t="shared" si="138"/>
        <v>0</v>
      </c>
      <c r="FQ61" s="38">
        <f t="shared" si="138"/>
        <v>87.22</v>
      </c>
      <c r="FR61" s="38">
        <f t="shared" si="138"/>
        <v>0</v>
      </c>
      <c r="FS61" s="38">
        <f t="shared" si="138"/>
        <v>0</v>
      </c>
      <c r="FT61" s="38">
        <f t="shared" si="138"/>
        <v>0</v>
      </c>
      <c r="FU61" s="38">
        <f t="shared" si="138"/>
        <v>0</v>
      </c>
      <c r="FV61" s="38">
        <f t="shared" si="138"/>
        <v>0</v>
      </c>
      <c r="FW61" s="38">
        <f t="shared" si="138"/>
        <v>0</v>
      </c>
      <c r="FX61" s="38">
        <f t="shared" si="138"/>
        <v>0</v>
      </c>
      <c r="FY61" s="38">
        <f t="shared" si="138"/>
        <v>0</v>
      </c>
      <c r="FZ61" s="38">
        <f t="shared" si="138"/>
        <v>0</v>
      </c>
      <c r="GA61" s="38">
        <f t="shared" si="138"/>
        <v>0</v>
      </c>
      <c r="GB61" s="38">
        <f t="shared" si="138"/>
        <v>0</v>
      </c>
      <c r="GC61" s="38">
        <f t="shared" si="138"/>
        <v>0</v>
      </c>
      <c r="GD61" s="38">
        <f t="shared" si="138"/>
        <v>0</v>
      </c>
      <c r="GE61" s="38">
        <f>+SUM(GE62:GE66)</f>
        <v>0</v>
      </c>
      <c r="GF61" s="38">
        <f t="shared" ref="GF61:GQ61" si="139">+SUM(GF62:GF66)</f>
        <v>0</v>
      </c>
      <c r="GG61" s="38">
        <f t="shared" si="139"/>
        <v>0</v>
      </c>
      <c r="GH61" s="38">
        <f t="shared" si="139"/>
        <v>0</v>
      </c>
      <c r="GI61" s="38">
        <f t="shared" si="139"/>
        <v>0</v>
      </c>
      <c r="GJ61" s="38">
        <f t="shared" si="139"/>
        <v>0</v>
      </c>
      <c r="GK61" s="38">
        <f t="shared" si="139"/>
        <v>220.46044000000001</v>
      </c>
      <c r="GL61" s="38">
        <f t="shared" si="139"/>
        <v>46</v>
      </c>
      <c r="GM61" s="38">
        <f t="shared" si="139"/>
        <v>15.85</v>
      </c>
      <c r="GN61" s="38">
        <f t="shared" si="139"/>
        <v>0</v>
      </c>
      <c r="GO61" s="38">
        <f t="shared" si="139"/>
        <v>46.7</v>
      </c>
      <c r="GP61" s="38">
        <f t="shared" si="139"/>
        <v>109.69</v>
      </c>
      <c r="GQ61" s="38">
        <f t="shared" si="139"/>
        <v>438.70043999999996</v>
      </c>
    </row>
    <row r="62" spans="2:199" ht="15.75" customHeight="1" x14ac:dyDescent="0.2">
      <c r="B62" s="86" t="s">
        <v>31</v>
      </c>
      <c r="C62" s="90" t="s">
        <v>19</v>
      </c>
      <c r="D62" s="18" t="s">
        <v>50</v>
      </c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>
        <v>0</v>
      </c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>
        <v>0</v>
      </c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>
        <v>0</v>
      </c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>
        <v>0</v>
      </c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57"/>
      <c r="BQ62" s="57">
        <v>0</v>
      </c>
      <c r="BR62" s="57"/>
      <c r="BS62" s="57"/>
      <c r="BT62" s="57"/>
      <c r="BU62" s="57"/>
      <c r="BV62" s="57"/>
      <c r="BW62" s="57"/>
      <c r="BX62" s="57"/>
      <c r="BY62" s="57"/>
      <c r="BZ62" s="57"/>
      <c r="CA62" s="57"/>
      <c r="CB62" s="57"/>
      <c r="CC62" s="57"/>
      <c r="CD62" s="57">
        <v>0</v>
      </c>
      <c r="CE62" s="57"/>
      <c r="CF62" s="57"/>
      <c r="CG62" s="57"/>
      <c r="CH62" s="57"/>
      <c r="CI62" s="57"/>
      <c r="CJ62" s="57"/>
      <c r="CK62" s="57"/>
      <c r="CL62" s="57"/>
      <c r="CM62" s="57"/>
      <c r="CN62" s="57"/>
      <c r="CO62" s="57">
        <v>72.489999999999995</v>
      </c>
      <c r="CP62" s="57">
        <v>2912.84</v>
      </c>
      <c r="CQ62" s="64">
        <v>2985.33</v>
      </c>
      <c r="CR62" s="57"/>
      <c r="CS62" s="57"/>
      <c r="CT62" s="57"/>
      <c r="CU62" s="57"/>
      <c r="CV62" s="57"/>
      <c r="CW62" s="57">
        <v>50</v>
      </c>
      <c r="CX62" s="57">
        <v>60</v>
      </c>
      <c r="CY62" s="57">
        <v>72.16</v>
      </c>
      <c r="CZ62" s="57"/>
      <c r="DA62" s="57"/>
      <c r="DB62" s="57"/>
      <c r="DC62" s="57">
        <v>38.14</v>
      </c>
      <c r="DD62" s="64">
        <v>220.3</v>
      </c>
      <c r="DE62" s="57">
        <v>36</v>
      </c>
      <c r="DF62" s="57"/>
      <c r="DG62" s="57"/>
      <c r="DH62" s="57">
        <v>53.8</v>
      </c>
      <c r="DI62" s="57">
        <v>35.9</v>
      </c>
      <c r="DJ62" s="57"/>
      <c r="DK62" s="57"/>
      <c r="DL62" s="57"/>
      <c r="DM62" s="57"/>
      <c r="DN62" s="57"/>
      <c r="DO62" s="57"/>
      <c r="DP62" s="57">
        <v>36</v>
      </c>
      <c r="DQ62" s="64">
        <v>161.69999999999999</v>
      </c>
      <c r="DR62" s="57"/>
      <c r="DS62" s="57"/>
      <c r="DT62" s="57"/>
      <c r="DU62" s="57"/>
      <c r="DV62" s="57"/>
      <c r="DW62" s="57"/>
      <c r="DX62" s="57"/>
      <c r="DY62" s="57"/>
      <c r="DZ62" s="57"/>
      <c r="EA62" s="57"/>
      <c r="EB62" s="57">
        <v>87.14</v>
      </c>
      <c r="EC62" s="57">
        <v>53.7</v>
      </c>
      <c r="ED62" s="64">
        <v>140.84</v>
      </c>
      <c r="EE62" s="57">
        <v>87.14</v>
      </c>
      <c r="EF62" s="57"/>
      <c r="EG62" s="57"/>
      <c r="EH62" s="57"/>
      <c r="EI62" s="57"/>
      <c r="EJ62" s="57"/>
      <c r="EK62" s="57"/>
      <c r="EL62" s="57"/>
      <c r="EM62" s="57"/>
      <c r="EN62" s="57"/>
      <c r="EO62" s="57"/>
      <c r="EP62" s="57"/>
      <c r="EQ62" s="64">
        <v>87.14</v>
      </c>
      <c r="ER62" s="57"/>
      <c r="ES62" s="57"/>
      <c r="ET62" s="57"/>
      <c r="EU62" s="57"/>
      <c r="EV62" s="57">
        <v>103.09</v>
      </c>
      <c r="EW62" s="57"/>
      <c r="EX62" s="57"/>
      <c r="EY62" s="57"/>
      <c r="EZ62" s="57"/>
      <c r="FA62" s="57"/>
      <c r="FB62" s="57"/>
      <c r="FC62" s="57"/>
      <c r="FD62" s="64">
        <v>103.09</v>
      </c>
      <c r="FE62" s="57"/>
      <c r="FF62" s="57"/>
      <c r="FG62" s="57">
        <v>87.22</v>
      </c>
      <c r="FH62" s="57"/>
      <c r="FI62" s="57"/>
      <c r="FJ62" s="57"/>
      <c r="FK62" s="57"/>
      <c r="FL62" s="57"/>
      <c r="FM62" s="57"/>
      <c r="FN62" s="57"/>
      <c r="FO62" s="57"/>
      <c r="FP62" s="57"/>
      <c r="FQ62" s="64">
        <v>87.22</v>
      </c>
      <c r="FR62" s="57"/>
      <c r="FS62" s="57"/>
      <c r="FT62" s="57"/>
      <c r="FU62" s="57"/>
      <c r="FV62" s="57"/>
      <c r="FW62" s="57"/>
      <c r="FX62" s="57"/>
      <c r="FY62" s="57"/>
      <c r="FZ62" s="57"/>
      <c r="GA62" s="57"/>
      <c r="GB62" s="57"/>
      <c r="GC62" s="57"/>
      <c r="GD62" s="64">
        <v>0</v>
      </c>
      <c r="GE62" s="57"/>
      <c r="GF62" s="57"/>
      <c r="GG62" s="57"/>
      <c r="GH62" s="57"/>
      <c r="GI62" s="57"/>
      <c r="GJ62" s="57"/>
      <c r="GK62" s="57"/>
      <c r="GL62" s="57"/>
      <c r="GM62" s="57"/>
      <c r="GN62" s="57"/>
      <c r="GO62" s="57"/>
      <c r="GP62" s="57"/>
      <c r="GQ62" s="42">
        <f>+SUM(GE62:GP62)</f>
        <v>0</v>
      </c>
    </row>
    <row r="63" spans="2:199" ht="14.25" customHeight="1" x14ac:dyDescent="0.2">
      <c r="B63" s="87"/>
      <c r="C63" s="90"/>
      <c r="D63" s="18" t="s">
        <v>51</v>
      </c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>
        <v>0</v>
      </c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>
        <v>0</v>
      </c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>
        <v>0</v>
      </c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>
        <v>0</v>
      </c>
      <c r="BE63" s="57"/>
      <c r="BF63" s="57"/>
      <c r="BG63" s="57"/>
      <c r="BH63" s="57"/>
      <c r="BI63" s="57"/>
      <c r="BJ63" s="57"/>
      <c r="BK63" s="57"/>
      <c r="BL63" s="57"/>
      <c r="BM63" s="57"/>
      <c r="BN63" s="57"/>
      <c r="BO63" s="57"/>
      <c r="BP63" s="57"/>
      <c r="BQ63" s="57">
        <v>0</v>
      </c>
      <c r="BR63" s="57"/>
      <c r="BS63" s="57"/>
      <c r="BT63" s="57"/>
      <c r="BU63" s="57"/>
      <c r="BV63" s="57"/>
      <c r="BW63" s="57"/>
      <c r="BX63" s="57"/>
      <c r="BY63" s="57"/>
      <c r="BZ63" s="57"/>
      <c r="CA63" s="57"/>
      <c r="CB63" s="57"/>
      <c r="CC63" s="57"/>
      <c r="CD63" s="57">
        <v>0</v>
      </c>
      <c r="CE63" s="57"/>
      <c r="CF63" s="57"/>
      <c r="CG63" s="57"/>
      <c r="CH63" s="57"/>
      <c r="CI63" s="57"/>
      <c r="CJ63" s="57"/>
      <c r="CK63" s="57"/>
      <c r="CL63" s="57"/>
      <c r="CM63" s="57"/>
      <c r="CN63" s="57"/>
      <c r="CO63" s="57"/>
      <c r="CP63" s="57"/>
      <c r="CQ63" s="64">
        <v>0</v>
      </c>
      <c r="CR63" s="57"/>
      <c r="CS63" s="57">
        <v>88</v>
      </c>
      <c r="CT63" s="57">
        <v>65</v>
      </c>
      <c r="CU63" s="57">
        <v>88.6</v>
      </c>
      <c r="CV63" s="57">
        <v>91.64</v>
      </c>
      <c r="CW63" s="57"/>
      <c r="CX63" s="57"/>
      <c r="CY63" s="57"/>
      <c r="CZ63" s="57"/>
      <c r="DA63" s="57">
        <v>5.0999999999999996</v>
      </c>
      <c r="DB63" s="57">
        <v>45.5</v>
      </c>
      <c r="DC63" s="57"/>
      <c r="DD63" s="64">
        <v>383.84000000000003</v>
      </c>
      <c r="DE63" s="57"/>
      <c r="DF63" s="57"/>
      <c r="DG63" s="57"/>
      <c r="DH63" s="57">
        <v>114.66</v>
      </c>
      <c r="DI63" s="57">
        <v>74.400000000000006</v>
      </c>
      <c r="DJ63" s="57"/>
      <c r="DK63" s="57">
        <v>46.8</v>
      </c>
      <c r="DL63" s="57"/>
      <c r="DM63" s="57"/>
      <c r="DN63" s="57"/>
      <c r="DO63" s="57"/>
      <c r="DP63" s="57"/>
      <c r="DQ63" s="64">
        <v>235.86</v>
      </c>
      <c r="DR63" s="57"/>
      <c r="DS63" s="57"/>
      <c r="DT63" s="57">
        <v>102</v>
      </c>
      <c r="DU63" s="57">
        <v>62</v>
      </c>
      <c r="DV63" s="57">
        <v>102</v>
      </c>
      <c r="DW63" s="57"/>
      <c r="DX63" s="57"/>
      <c r="DY63" s="57"/>
      <c r="DZ63" s="57"/>
      <c r="EA63" s="57"/>
      <c r="EB63" s="57"/>
      <c r="EC63" s="57">
        <v>39.5</v>
      </c>
      <c r="ED63" s="64">
        <v>305.5</v>
      </c>
      <c r="EE63" s="57"/>
      <c r="EF63" s="57"/>
      <c r="EG63" s="57">
        <v>138.1</v>
      </c>
      <c r="EH63" s="57"/>
      <c r="EI63" s="57"/>
      <c r="EJ63" s="57"/>
      <c r="EK63" s="57"/>
      <c r="EL63" s="57"/>
      <c r="EM63" s="57"/>
      <c r="EN63" s="57"/>
      <c r="EO63" s="57"/>
      <c r="EP63" s="57"/>
      <c r="EQ63" s="64">
        <v>138.1</v>
      </c>
      <c r="ER63" s="57"/>
      <c r="ES63" s="57"/>
      <c r="ET63" s="57"/>
      <c r="EU63" s="57"/>
      <c r="EV63" s="57">
        <v>117.5</v>
      </c>
      <c r="EW63" s="57"/>
      <c r="EX63" s="57"/>
      <c r="EY63" s="57"/>
      <c r="EZ63" s="57"/>
      <c r="FA63" s="57"/>
      <c r="FB63" s="57"/>
      <c r="FC63" s="57"/>
      <c r="FD63" s="64">
        <v>117.5</v>
      </c>
      <c r="FE63" s="57"/>
      <c r="FF63" s="57"/>
      <c r="FG63" s="57"/>
      <c r="FH63" s="57"/>
      <c r="FI63" s="57"/>
      <c r="FJ63" s="57"/>
      <c r="FK63" s="57"/>
      <c r="FL63" s="57"/>
      <c r="FM63" s="57"/>
      <c r="FN63" s="57"/>
      <c r="FO63" s="57"/>
      <c r="FP63" s="57"/>
      <c r="FQ63" s="64">
        <v>0</v>
      </c>
      <c r="FR63" s="57"/>
      <c r="FS63" s="57"/>
      <c r="FT63" s="57"/>
      <c r="FU63" s="57"/>
      <c r="FV63" s="57"/>
      <c r="FW63" s="57"/>
      <c r="FX63" s="57"/>
      <c r="FY63" s="57"/>
      <c r="FZ63" s="57"/>
      <c r="GA63" s="57"/>
      <c r="GB63" s="57"/>
      <c r="GC63" s="57"/>
      <c r="GD63" s="64">
        <v>0</v>
      </c>
      <c r="GE63" s="57"/>
      <c r="GF63" s="57"/>
      <c r="GG63" s="57"/>
      <c r="GH63" s="57"/>
      <c r="GI63" s="57"/>
      <c r="GJ63" s="57"/>
      <c r="GK63" s="57"/>
      <c r="GL63" s="57"/>
      <c r="GM63" s="57"/>
      <c r="GN63" s="57"/>
      <c r="GO63" s="57"/>
      <c r="GP63" s="57"/>
      <c r="GQ63" s="42">
        <f>+SUM(GE63:GP63)</f>
        <v>0</v>
      </c>
    </row>
    <row r="64" spans="2:199" ht="4.8" customHeight="1" x14ac:dyDescent="0.2">
      <c r="B64" s="94"/>
      <c r="C64" s="95"/>
      <c r="D64" s="95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  <c r="BB64" s="96"/>
      <c r="BC64" s="96"/>
      <c r="BD64" s="96"/>
      <c r="BE64" s="96"/>
      <c r="BF64" s="96"/>
      <c r="BG64" s="96"/>
      <c r="BH64" s="96"/>
      <c r="BI64" s="96"/>
      <c r="BJ64" s="96"/>
      <c r="BK64" s="96"/>
      <c r="BL64" s="96"/>
      <c r="BM64" s="96"/>
      <c r="BN64" s="96"/>
      <c r="BO64" s="96"/>
      <c r="BP64" s="96"/>
      <c r="BQ64" s="96"/>
      <c r="BR64" s="96"/>
      <c r="BS64" s="96"/>
      <c r="BT64" s="96"/>
      <c r="BU64" s="96"/>
      <c r="BV64" s="96"/>
      <c r="BW64" s="96"/>
      <c r="BX64" s="96"/>
      <c r="BY64" s="96"/>
      <c r="BZ64" s="96"/>
      <c r="CA64" s="96"/>
      <c r="CB64" s="96"/>
      <c r="CC64" s="96"/>
      <c r="CD64" s="96"/>
      <c r="CE64" s="96"/>
      <c r="CF64" s="96"/>
      <c r="CG64" s="96"/>
      <c r="CH64" s="96"/>
      <c r="CI64" s="96"/>
      <c r="CJ64" s="96"/>
      <c r="CK64" s="96"/>
      <c r="CL64" s="96"/>
      <c r="CM64" s="96"/>
      <c r="CN64" s="96"/>
      <c r="CO64" s="96"/>
      <c r="CP64" s="96"/>
      <c r="CQ64" s="97"/>
      <c r="CR64" s="96"/>
      <c r="CS64" s="96"/>
      <c r="CT64" s="96"/>
      <c r="CU64" s="96"/>
      <c r="CV64" s="96"/>
      <c r="CW64" s="96"/>
      <c r="CX64" s="96"/>
      <c r="CY64" s="96"/>
      <c r="CZ64" s="96"/>
      <c r="DA64" s="96"/>
      <c r="DB64" s="96"/>
      <c r="DC64" s="96"/>
      <c r="DD64" s="97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7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7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7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7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7"/>
      <c r="FR64" s="96"/>
      <c r="FS64" s="96"/>
      <c r="FT64" s="96"/>
      <c r="FU64" s="96"/>
      <c r="FV64" s="96"/>
      <c r="FW64" s="96"/>
      <c r="FX64" s="96"/>
      <c r="FY64" s="96"/>
      <c r="FZ64" s="96"/>
      <c r="GA64" s="96"/>
      <c r="GB64" s="96"/>
      <c r="GC64" s="96"/>
      <c r="GD64" s="97"/>
      <c r="GE64" s="96"/>
      <c r="GF64" s="96"/>
      <c r="GG64" s="96"/>
      <c r="GH64" s="96"/>
      <c r="GI64" s="96"/>
      <c r="GJ64" s="96"/>
      <c r="GK64" s="96"/>
      <c r="GL64" s="96"/>
      <c r="GM64" s="96"/>
      <c r="GN64" s="96"/>
      <c r="GO64" s="96"/>
      <c r="GP64" s="96"/>
      <c r="GQ64" s="98"/>
    </row>
    <row r="65" spans="2:199" ht="14.25" customHeight="1" x14ac:dyDescent="0.2">
      <c r="B65" s="86" t="s">
        <v>67</v>
      </c>
      <c r="C65" s="90" t="s">
        <v>19</v>
      </c>
      <c r="D65" s="18" t="s">
        <v>50</v>
      </c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>
        <v>0</v>
      </c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>
        <v>0</v>
      </c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>
        <v>0</v>
      </c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>
        <v>0</v>
      </c>
      <c r="BE65" s="57"/>
      <c r="BF65" s="57"/>
      <c r="BG65" s="57"/>
      <c r="BH65" s="57"/>
      <c r="BI65" s="57"/>
      <c r="BJ65" s="57"/>
      <c r="BK65" s="57"/>
      <c r="BL65" s="57"/>
      <c r="BM65" s="57"/>
      <c r="BN65" s="57"/>
      <c r="BO65" s="57"/>
      <c r="BP65" s="57"/>
      <c r="BQ65" s="57">
        <v>0</v>
      </c>
      <c r="BR65" s="57"/>
      <c r="BS65" s="57"/>
      <c r="BT65" s="57"/>
      <c r="BU65" s="57"/>
      <c r="BV65" s="57"/>
      <c r="BW65" s="57"/>
      <c r="BX65" s="57"/>
      <c r="BY65" s="57"/>
      <c r="BZ65" s="57"/>
      <c r="CA65" s="57"/>
      <c r="CB65" s="57"/>
      <c r="CC65" s="57"/>
      <c r="CD65" s="57">
        <v>0</v>
      </c>
      <c r="CE65" s="57"/>
      <c r="CF65" s="57"/>
      <c r="CG65" s="57"/>
      <c r="CH65" s="57"/>
      <c r="CI65" s="57"/>
      <c r="CJ65" s="57"/>
      <c r="CK65" s="57"/>
      <c r="CL65" s="57"/>
      <c r="CM65" s="57"/>
      <c r="CN65" s="57"/>
      <c r="CO65" s="57">
        <v>72.489999999999995</v>
      </c>
      <c r="CP65" s="57">
        <v>2912.84</v>
      </c>
      <c r="CQ65" s="64">
        <v>2985.33</v>
      </c>
      <c r="CR65" s="57"/>
      <c r="CS65" s="57"/>
      <c r="CT65" s="57"/>
      <c r="CU65" s="57"/>
      <c r="CV65" s="57"/>
      <c r="CW65" s="57">
        <v>50</v>
      </c>
      <c r="CX65" s="57">
        <v>60</v>
      </c>
      <c r="CY65" s="57">
        <v>72.16</v>
      </c>
      <c r="CZ65" s="57"/>
      <c r="DA65" s="57"/>
      <c r="DB65" s="57"/>
      <c r="DC65" s="57">
        <v>38.14</v>
      </c>
      <c r="DD65" s="64">
        <v>220.3</v>
      </c>
      <c r="DE65" s="57">
        <v>36</v>
      </c>
      <c r="DF65" s="57"/>
      <c r="DG65" s="57"/>
      <c r="DH65" s="57">
        <v>53.8</v>
      </c>
      <c r="DI65" s="57">
        <v>35.9</v>
      </c>
      <c r="DJ65" s="57"/>
      <c r="DK65" s="57"/>
      <c r="DL65" s="57"/>
      <c r="DM65" s="57"/>
      <c r="DN65" s="57"/>
      <c r="DO65" s="57"/>
      <c r="DP65" s="57">
        <v>36</v>
      </c>
      <c r="DQ65" s="64">
        <v>161.69999999999999</v>
      </c>
      <c r="DR65" s="57"/>
      <c r="DS65" s="57"/>
      <c r="DT65" s="57"/>
      <c r="DU65" s="57"/>
      <c r="DV65" s="57"/>
      <c r="DW65" s="57"/>
      <c r="DX65" s="57"/>
      <c r="DY65" s="57"/>
      <c r="DZ65" s="57"/>
      <c r="EA65" s="57"/>
      <c r="EB65" s="57">
        <v>87.14</v>
      </c>
      <c r="EC65" s="57">
        <v>53.7</v>
      </c>
      <c r="ED65" s="64">
        <v>140.84</v>
      </c>
      <c r="EE65" s="57">
        <v>87.14</v>
      </c>
      <c r="EF65" s="57"/>
      <c r="EG65" s="57"/>
      <c r="EH65" s="57"/>
      <c r="EI65" s="57"/>
      <c r="EJ65" s="57"/>
      <c r="EK65" s="57"/>
      <c r="EL65" s="57"/>
      <c r="EM65" s="57"/>
      <c r="EN65" s="57"/>
      <c r="EO65" s="57"/>
      <c r="EP65" s="57"/>
      <c r="EQ65" s="64">
        <v>87.14</v>
      </c>
      <c r="ER65" s="57"/>
      <c r="ES65" s="57"/>
      <c r="ET65" s="57"/>
      <c r="EU65" s="57"/>
      <c r="EV65" s="57">
        <v>103.09</v>
      </c>
      <c r="EW65" s="57"/>
      <c r="EX65" s="57"/>
      <c r="EY65" s="57"/>
      <c r="EZ65" s="57"/>
      <c r="FA65" s="57"/>
      <c r="FB65" s="57"/>
      <c r="FC65" s="57"/>
      <c r="FD65" s="64">
        <v>103.09</v>
      </c>
      <c r="FE65" s="57"/>
      <c r="FF65" s="57"/>
      <c r="FG65" s="57">
        <v>87.22</v>
      </c>
      <c r="FH65" s="57"/>
      <c r="FI65" s="57"/>
      <c r="FJ65" s="57"/>
      <c r="FK65" s="57"/>
      <c r="FL65" s="57"/>
      <c r="FM65" s="57"/>
      <c r="FN65" s="57"/>
      <c r="FO65" s="57"/>
      <c r="FP65" s="57"/>
      <c r="FQ65" s="64">
        <v>87.22</v>
      </c>
      <c r="FR65" s="57"/>
      <c r="FS65" s="57"/>
      <c r="FT65" s="57"/>
      <c r="FU65" s="57"/>
      <c r="FV65" s="57"/>
      <c r="FW65" s="57"/>
      <c r="FX65" s="57"/>
      <c r="FY65" s="57"/>
      <c r="FZ65" s="57"/>
      <c r="GA65" s="57"/>
      <c r="GB65" s="57"/>
      <c r="GC65" s="57"/>
      <c r="GD65" s="64">
        <v>0</v>
      </c>
      <c r="GE65" s="57"/>
      <c r="GF65" s="57"/>
      <c r="GG65" s="57"/>
      <c r="GH65" s="57"/>
      <c r="GI65" s="57"/>
      <c r="GJ65" s="57"/>
      <c r="GK65" s="57">
        <v>165</v>
      </c>
      <c r="GL65" s="57">
        <v>46</v>
      </c>
      <c r="GM65" s="57">
        <v>15.85</v>
      </c>
      <c r="GN65" s="57"/>
      <c r="GO65" s="57"/>
      <c r="GP65" s="57"/>
      <c r="GQ65" s="42">
        <f>+SUM(GE65:GP65)</f>
        <v>226.85</v>
      </c>
    </row>
    <row r="66" spans="2:199" ht="14.25" customHeight="1" x14ac:dyDescent="0.2">
      <c r="B66" s="87"/>
      <c r="C66" s="90"/>
      <c r="D66" s="18" t="s">
        <v>51</v>
      </c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>
        <v>0</v>
      </c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>
        <v>0</v>
      </c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>
        <v>0</v>
      </c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>
        <v>0</v>
      </c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57"/>
      <c r="BQ66" s="57">
        <v>0</v>
      </c>
      <c r="BR66" s="57"/>
      <c r="BS66" s="57"/>
      <c r="BT66" s="57"/>
      <c r="BU66" s="57"/>
      <c r="BV66" s="57"/>
      <c r="BW66" s="57"/>
      <c r="BX66" s="57"/>
      <c r="BY66" s="57"/>
      <c r="BZ66" s="57"/>
      <c r="CA66" s="57"/>
      <c r="CB66" s="57"/>
      <c r="CC66" s="57"/>
      <c r="CD66" s="57">
        <v>0</v>
      </c>
      <c r="CE66" s="57"/>
      <c r="CF66" s="57"/>
      <c r="CG66" s="57"/>
      <c r="CH66" s="57"/>
      <c r="CI66" s="57"/>
      <c r="CJ66" s="57"/>
      <c r="CK66" s="57"/>
      <c r="CL66" s="57"/>
      <c r="CM66" s="57"/>
      <c r="CN66" s="57"/>
      <c r="CO66" s="57"/>
      <c r="CP66" s="57"/>
      <c r="CQ66" s="64">
        <v>0</v>
      </c>
      <c r="CR66" s="57"/>
      <c r="CS66" s="57">
        <v>88</v>
      </c>
      <c r="CT66" s="57">
        <v>65</v>
      </c>
      <c r="CU66" s="57">
        <v>88.6</v>
      </c>
      <c r="CV66" s="57">
        <v>91.64</v>
      </c>
      <c r="CW66" s="57"/>
      <c r="CX66" s="57"/>
      <c r="CY66" s="57"/>
      <c r="CZ66" s="57"/>
      <c r="DA66" s="57">
        <v>5.0999999999999996</v>
      </c>
      <c r="DB66" s="57">
        <v>45.5</v>
      </c>
      <c r="DC66" s="57"/>
      <c r="DD66" s="64">
        <v>383.84000000000003</v>
      </c>
      <c r="DE66" s="57"/>
      <c r="DF66" s="57"/>
      <c r="DG66" s="57"/>
      <c r="DH66" s="57">
        <v>114.66</v>
      </c>
      <c r="DI66" s="57">
        <v>74.400000000000006</v>
      </c>
      <c r="DJ66" s="57"/>
      <c r="DK66" s="57">
        <v>46.8</v>
      </c>
      <c r="DL66" s="57"/>
      <c r="DM66" s="57"/>
      <c r="DN66" s="57"/>
      <c r="DO66" s="57"/>
      <c r="DP66" s="57"/>
      <c r="DQ66" s="64">
        <v>235.86</v>
      </c>
      <c r="DR66" s="57"/>
      <c r="DS66" s="57"/>
      <c r="DT66" s="57">
        <v>102</v>
      </c>
      <c r="DU66" s="57">
        <v>62</v>
      </c>
      <c r="DV66" s="57">
        <v>102</v>
      </c>
      <c r="DW66" s="57"/>
      <c r="DX66" s="57"/>
      <c r="DY66" s="57"/>
      <c r="DZ66" s="57"/>
      <c r="EA66" s="57"/>
      <c r="EB66" s="57"/>
      <c r="EC66" s="57">
        <v>39.5</v>
      </c>
      <c r="ED66" s="64">
        <v>305.5</v>
      </c>
      <c r="EE66" s="57"/>
      <c r="EF66" s="57"/>
      <c r="EG66" s="57">
        <v>138.1</v>
      </c>
      <c r="EH66" s="57"/>
      <c r="EI66" s="57"/>
      <c r="EJ66" s="57"/>
      <c r="EK66" s="57"/>
      <c r="EL66" s="57"/>
      <c r="EM66" s="57"/>
      <c r="EN66" s="57"/>
      <c r="EO66" s="57"/>
      <c r="EP66" s="57"/>
      <c r="EQ66" s="64">
        <v>138.1</v>
      </c>
      <c r="ER66" s="57"/>
      <c r="ES66" s="57"/>
      <c r="ET66" s="57"/>
      <c r="EU66" s="57"/>
      <c r="EV66" s="57">
        <v>117.5</v>
      </c>
      <c r="EW66" s="57"/>
      <c r="EX66" s="57"/>
      <c r="EY66" s="57"/>
      <c r="EZ66" s="57"/>
      <c r="FA66" s="57"/>
      <c r="FB66" s="57"/>
      <c r="FC66" s="57"/>
      <c r="FD66" s="64">
        <v>117.5</v>
      </c>
      <c r="FE66" s="57"/>
      <c r="FF66" s="57"/>
      <c r="FG66" s="57"/>
      <c r="FH66" s="57"/>
      <c r="FI66" s="57"/>
      <c r="FJ66" s="57"/>
      <c r="FK66" s="57"/>
      <c r="FL66" s="57"/>
      <c r="FM66" s="57"/>
      <c r="FN66" s="57"/>
      <c r="FO66" s="57"/>
      <c r="FP66" s="57"/>
      <c r="FQ66" s="64">
        <v>0</v>
      </c>
      <c r="FR66" s="57"/>
      <c r="FS66" s="57"/>
      <c r="FT66" s="57"/>
      <c r="FU66" s="57"/>
      <c r="FV66" s="57"/>
      <c r="FW66" s="57"/>
      <c r="FX66" s="57"/>
      <c r="FY66" s="57"/>
      <c r="FZ66" s="57"/>
      <c r="GA66" s="57"/>
      <c r="GB66" s="57"/>
      <c r="GC66" s="57"/>
      <c r="GD66" s="64">
        <v>0</v>
      </c>
      <c r="GE66" s="57"/>
      <c r="GF66" s="57"/>
      <c r="GG66" s="57"/>
      <c r="GH66" s="57"/>
      <c r="GI66" s="57"/>
      <c r="GJ66" s="57"/>
      <c r="GK66" s="57">
        <v>55.460439999999998</v>
      </c>
      <c r="GL66" s="57"/>
      <c r="GM66" s="57"/>
      <c r="GN66" s="57"/>
      <c r="GO66" s="57">
        <v>46.7</v>
      </c>
      <c r="GP66" s="57">
        <v>109.69</v>
      </c>
      <c r="GQ66" s="42">
        <f>+SUM(GE66:GP66)</f>
        <v>211.85043999999999</v>
      </c>
    </row>
    <row r="67" spans="2:199" ht="1.8" customHeight="1" x14ac:dyDescent="0.2">
      <c r="B67" s="94"/>
      <c r="C67" s="95"/>
      <c r="D67" s="95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96"/>
      <c r="AR67" s="96"/>
      <c r="AS67" s="96"/>
      <c r="AT67" s="96"/>
      <c r="AU67" s="96"/>
      <c r="AV67" s="96"/>
      <c r="AW67" s="96"/>
      <c r="AX67" s="96"/>
      <c r="AY67" s="96"/>
      <c r="AZ67" s="96"/>
      <c r="BA67" s="96"/>
      <c r="BB67" s="96"/>
      <c r="BC67" s="96"/>
      <c r="BD67" s="96"/>
      <c r="BE67" s="96"/>
      <c r="BF67" s="96"/>
      <c r="BG67" s="96"/>
      <c r="BH67" s="96"/>
      <c r="BI67" s="96"/>
      <c r="BJ67" s="96"/>
      <c r="BK67" s="96"/>
      <c r="BL67" s="96"/>
      <c r="BM67" s="96"/>
      <c r="BN67" s="96"/>
      <c r="BO67" s="96"/>
      <c r="BP67" s="96"/>
      <c r="BQ67" s="96"/>
      <c r="BR67" s="96"/>
      <c r="BS67" s="96"/>
      <c r="BT67" s="96"/>
      <c r="BU67" s="96"/>
      <c r="BV67" s="96"/>
      <c r="BW67" s="96"/>
      <c r="BX67" s="96"/>
      <c r="BY67" s="96"/>
      <c r="BZ67" s="96"/>
      <c r="CA67" s="96"/>
      <c r="CB67" s="96"/>
      <c r="CC67" s="96"/>
      <c r="CD67" s="96"/>
      <c r="CE67" s="96"/>
      <c r="CF67" s="96"/>
      <c r="CG67" s="96"/>
      <c r="CH67" s="96"/>
      <c r="CI67" s="96"/>
      <c r="CJ67" s="96"/>
      <c r="CK67" s="96"/>
      <c r="CL67" s="96"/>
      <c r="CM67" s="96"/>
      <c r="CN67" s="96"/>
      <c r="CO67" s="96"/>
      <c r="CP67" s="96"/>
      <c r="CQ67" s="97"/>
      <c r="CR67" s="96"/>
      <c r="CS67" s="96"/>
      <c r="CT67" s="96"/>
      <c r="CU67" s="96"/>
      <c r="CV67" s="96"/>
      <c r="CW67" s="96"/>
      <c r="CX67" s="96"/>
      <c r="CY67" s="96"/>
      <c r="CZ67" s="96"/>
      <c r="DA67" s="96"/>
      <c r="DB67" s="96"/>
      <c r="DC67" s="96"/>
      <c r="DD67" s="97"/>
      <c r="DE67" s="96"/>
      <c r="DF67" s="96"/>
      <c r="DG67" s="96"/>
      <c r="DH67" s="96"/>
      <c r="DI67" s="96"/>
      <c r="DJ67" s="96"/>
      <c r="DK67" s="96"/>
      <c r="DL67" s="96"/>
      <c r="DM67" s="96"/>
      <c r="DN67" s="96"/>
      <c r="DO67" s="96"/>
      <c r="DP67" s="96"/>
      <c r="DQ67" s="97"/>
      <c r="DR67" s="96"/>
      <c r="DS67" s="96"/>
      <c r="DT67" s="96"/>
      <c r="DU67" s="96"/>
      <c r="DV67" s="96"/>
      <c r="DW67" s="96"/>
      <c r="DX67" s="96"/>
      <c r="DY67" s="96"/>
      <c r="DZ67" s="96"/>
      <c r="EA67" s="96"/>
      <c r="EB67" s="96"/>
      <c r="EC67" s="96"/>
      <c r="ED67" s="97"/>
      <c r="EE67" s="96"/>
      <c r="EF67" s="96"/>
      <c r="EG67" s="96"/>
      <c r="EH67" s="96"/>
      <c r="EI67" s="96"/>
      <c r="EJ67" s="96"/>
      <c r="EK67" s="96"/>
      <c r="EL67" s="96"/>
      <c r="EM67" s="96"/>
      <c r="EN67" s="96"/>
      <c r="EO67" s="96"/>
      <c r="EP67" s="96"/>
      <c r="EQ67" s="97"/>
      <c r="ER67" s="96"/>
      <c r="ES67" s="96"/>
      <c r="ET67" s="96"/>
      <c r="EU67" s="96"/>
      <c r="EV67" s="96"/>
      <c r="EW67" s="96"/>
      <c r="EX67" s="96"/>
      <c r="EY67" s="96"/>
      <c r="EZ67" s="96"/>
      <c r="FA67" s="96"/>
      <c r="FB67" s="96"/>
      <c r="FC67" s="96"/>
      <c r="FD67" s="97"/>
      <c r="FE67" s="96"/>
      <c r="FF67" s="96"/>
      <c r="FG67" s="96"/>
      <c r="FH67" s="96"/>
      <c r="FI67" s="96"/>
      <c r="FJ67" s="96"/>
      <c r="FK67" s="96"/>
      <c r="FL67" s="96"/>
      <c r="FM67" s="96"/>
      <c r="FN67" s="96"/>
      <c r="FO67" s="96"/>
      <c r="FP67" s="96"/>
      <c r="FQ67" s="97"/>
      <c r="FR67" s="96"/>
      <c r="FS67" s="96"/>
      <c r="FT67" s="96"/>
      <c r="FU67" s="96"/>
      <c r="FV67" s="96"/>
      <c r="FW67" s="96"/>
      <c r="FX67" s="96"/>
      <c r="FY67" s="96"/>
      <c r="FZ67" s="96"/>
      <c r="GA67" s="96"/>
      <c r="GB67" s="96"/>
      <c r="GC67" s="96"/>
      <c r="GD67" s="97"/>
      <c r="GE67" s="96"/>
      <c r="GF67" s="96"/>
      <c r="GG67" s="96"/>
      <c r="GH67" s="96"/>
      <c r="GI67" s="96"/>
      <c r="GJ67" s="96"/>
      <c r="GK67" s="96"/>
      <c r="GL67" s="96"/>
      <c r="GM67" s="96"/>
      <c r="GN67" s="96"/>
      <c r="GO67" s="96"/>
      <c r="GP67" s="96"/>
      <c r="GQ67" s="98"/>
    </row>
    <row r="68" spans="2:199" ht="2.4" customHeight="1" thickBot="1" x14ac:dyDescent="0.25">
      <c r="B68" s="21"/>
      <c r="C68" s="65"/>
      <c r="D68" s="65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7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7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O68" s="66"/>
      <c r="BP68" s="66"/>
      <c r="BQ68" s="67"/>
      <c r="BR68" s="66"/>
      <c r="BS68" s="66"/>
      <c r="BT68" s="66"/>
      <c r="BU68" s="66"/>
      <c r="BV68" s="66"/>
      <c r="BW68" s="66"/>
      <c r="BX68" s="66"/>
      <c r="BY68" s="66"/>
      <c r="BZ68" s="66"/>
      <c r="CA68" s="66"/>
      <c r="CB68" s="66"/>
      <c r="CC68" s="66"/>
      <c r="CD68" s="68"/>
      <c r="CE68" s="66"/>
      <c r="CF68" s="66"/>
      <c r="CG68" s="66"/>
      <c r="CH68" s="66"/>
      <c r="CI68" s="66"/>
      <c r="CJ68" s="66"/>
      <c r="CK68" s="66"/>
      <c r="CL68" s="66"/>
      <c r="CM68" s="66"/>
      <c r="CN68" s="66"/>
      <c r="CO68" s="66"/>
      <c r="CP68" s="66"/>
      <c r="CQ68" s="68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8"/>
      <c r="DE68" s="66"/>
      <c r="DF68" s="66"/>
      <c r="DG68" s="66"/>
      <c r="DH68" s="66"/>
      <c r="DI68" s="66"/>
      <c r="DJ68" s="66"/>
      <c r="DK68" s="66"/>
      <c r="DL68" s="66"/>
      <c r="DM68" s="66"/>
      <c r="DN68" s="66"/>
      <c r="DO68" s="66"/>
      <c r="DP68" s="66"/>
      <c r="DQ68" s="68"/>
      <c r="DR68" s="66"/>
      <c r="DS68" s="66"/>
      <c r="DT68" s="66"/>
      <c r="DU68" s="66"/>
      <c r="DV68" s="66"/>
      <c r="DW68" s="66"/>
      <c r="DX68" s="66"/>
      <c r="DY68" s="66"/>
      <c r="DZ68" s="66"/>
      <c r="EA68" s="66"/>
      <c r="EB68" s="66"/>
      <c r="EC68" s="66"/>
      <c r="ED68" s="68"/>
      <c r="EE68" s="66"/>
      <c r="EF68" s="66"/>
      <c r="EG68" s="66"/>
      <c r="EH68" s="66"/>
      <c r="EI68" s="66"/>
      <c r="EJ68" s="66"/>
      <c r="EK68" s="66"/>
      <c r="EL68" s="66"/>
      <c r="EM68" s="66"/>
      <c r="EN68" s="66"/>
      <c r="EO68" s="66"/>
      <c r="EP68" s="66"/>
      <c r="EQ68" s="68"/>
      <c r="ER68" s="66"/>
      <c r="ES68" s="66"/>
      <c r="ET68" s="66"/>
      <c r="EU68" s="66"/>
      <c r="EV68" s="66"/>
      <c r="EW68" s="66"/>
      <c r="EX68" s="66"/>
      <c r="EY68" s="66"/>
      <c r="EZ68" s="66"/>
      <c r="FA68" s="66"/>
      <c r="FB68" s="66"/>
      <c r="FC68" s="66"/>
      <c r="FD68" s="68"/>
      <c r="FE68" s="66"/>
      <c r="FF68" s="66"/>
      <c r="FG68" s="66"/>
      <c r="FH68" s="66"/>
      <c r="FI68" s="66"/>
      <c r="FJ68" s="66"/>
      <c r="FK68" s="66"/>
      <c r="FL68" s="66"/>
      <c r="FM68" s="66"/>
      <c r="FN68" s="66"/>
      <c r="FO68" s="66"/>
      <c r="FP68" s="66"/>
      <c r="FQ68" s="68"/>
      <c r="FR68" s="66"/>
      <c r="FS68" s="66"/>
      <c r="FT68" s="66"/>
      <c r="FU68" s="66"/>
      <c r="FV68" s="66"/>
      <c r="FW68" s="66"/>
      <c r="FX68" s="66"/>
      <c r="FY68" s="66"/>
      <c r="FZ68" s="66"/>
      <c r="GA68" s="66"/>
      <c r="GB68" s="66"/>
      <c r="GC68" s="66"/>
      <c r="GD68" s="68"/>
      <c r="GE68" s="66"/>
      <c r="GF68" s="66"/>
      <c r="GG68" s="66"/>
      <c r="GH68" s="66"/>
      <c r="GI68" s="66"/>
      <c r="GJ68" s="66"/>
      <c r="GK68" s="66"/>
      <c r="GL68" s="66"/>
      <c r="GM68" s="66"/>
      <c r="GN68" s="66"/>
      <c r="GO68" s="66"/>
      <c r="GP68" s="66"/>
      <c r="GQ68" s="68"/>
    </row>
    <row r="69" spans="2:199" ht="13.5" customHeight="1" x14ac:dyDescent="0.2">
      <c r="B69" s="69" t="s">
        <v>58</v>
      </c>
    </row>
    <row r="70" spans="2:199" x14ac:dyDescent="0.2">
      <c r="B70" s="70" t="s">
        <v>59</v>
      </c>
    </row>
    <row r="71" spans="2:199" x14ac:dyDescent="0.2">
      <c r="B71" s="70" t="s">
        <v>60</v>
      </c>
    </row>
    <row r="72" spans="2:199" s="27" customFormat="1" x14ac:dyDescent="0.2">
      <c r="B72" s="70" t="s">
        <v>61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  <c r="BO72" s="28"/>
      <c r="BP72" s="28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</row>
    <row r="73" spans="2:199" s="27" customFormat="1" x14ac:dyDescent="0.2">
      <c r="B73" s="70" t="s">
        <v>62</v>
      </c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28"/>
      <c r="BI73" s="28"/>
      <c r="BJ73" s="28"/>
      <c r="BK73" s="28"/>
      <c r="BL73" s="28"/>
      <c r="BM73" s="28"/>
      <c r="BN73" s="28"/>
      <c r="BO73" s="28"/>
      <c r="BP73" s="28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</row>
    <row r="74" spans="2:199" s="27" customFormat="1" x14ac:dyDescent="0.2">
      <c r="B74" s="70" t="s">
        <v>63</v>
      </c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8"/>
      <c r="BO74" s="28"/>
      <c r="BP74" s="28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</row>
    <row r="75" spans="2:199" s="27" customFormat="1" x14ac:dyDescent="0.2">
      <c r="B75" s="70" t="s">
        <v>64</v>
      </c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  <c r="BO75" s="28"/>
      <c r="BP75" s="28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</row>
    <row r="76" spans="2:199" s="27" customFormat="1" x14ac:dyDescent="0.2">
      <c r="B76" s="70" t="s">
        <v>65</v>
      </c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  <c r="BO76" s="28"/>
      <c r="BP76" s="28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</row>
    <row r="77" spans="2:199" s="27" customFormat="1" x14ac:dyDescent="0.2">
      <c r="B77" s="70" t="s">
        <v>42</v>
      </c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  <c r="BO77" s="28"/>
      <c r="BP77" s="28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</row>
    <row r="81" spans="2:107" s="27" customFormat="1" ht="14.4" x14ac:dyDescent="0.3"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  <c r="BO81" s="28"/>
      <c r="BP81" s="28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</row>
    <row r="82" spans="2:107" s="27" customFormat="1" ht="14.4" x14ac:dyDescent="0.3">
      <c r="B82" s="71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  <c r="BO82" s="28"/>
      <c r="BP82" s="28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</row>
    <row r="83" spans="2:107" s="27" customFormat="1" ht="14.4" x14ac:dyDescent="0.3">
      <c r="B83" s="71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  <c r="BO83" s="28"/>
      <c r="BP83" s="28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</row>
    <row r="84" spans="2:107" s="27" customFormat="1" ht="14.4" x14ac:dyDescent="0.3">
      <c r="B84" s="71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  <c r="BO84" s="28"/>
      <c r="BP84" s="28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</row>
    <row r="85" spans="2:107" s="27" customFormat="1" ht="14.4" x14ac:dyDescent="0.3">
      <c r="B85" s="71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  <c r="BO85" s="28"/>
      <c r="BP85" s="28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</row>
    <row r="86" spans="2:107" s="27" customFormat="1" ht="14.4" x14ac:dyDescent="0.3">
      <c r="B86" s="71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  <c r="BO86" s="28"/>
      <c r="BP86" s="28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</row>
    <row r="87" spans="2:107" s="27" customFormat="1" ht="14.4" x14ac:dyDescent="0.3">
      <c r="B87" s="71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  <c r="BO87" s="28"/>
      <c r="BP87" s="28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</row>
    <row r="88" spans="2:107" s="27" customFormat="1" ht="14.4" x14ac:dyDescent="0.3">
      <c r="B88" s="71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  <c r="BO88" s="28"/>
      <c r="BP88" s="28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</row>
    <row r="89" spans="2:107" s="27" customFormat="1" ht="14.4" x14ac:dyDescent="0.3">
      <c r="B89" s="71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  <c r="BO89" s="28"/>
      <c r="BP89" s="28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</row>
    <row r="90" spans="2:107" s="27" customFormat="1" ht="14.4" x14ac:dyDescent="0.3">
      <c r="B90" s="71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  <c r="BO90" s="28"/>
      <c r="BP90" s="28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</row>
    <row r="91" spans="2:107" s="27" customFormat="1" ht="14.4" x14ac:dyDescent="0.3">
      <c r="B91" s="71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  <c r="BO91" s="28"/>
      <c r="BP91" s="28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</row>
    <row r="92" spans="2:107" s="27" customFormat="1" ht="14.4" x14ac:dyDescent="0.3">
      <c r="B92" s="71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  <c r="BO92" s="28"/>
      <c r="BP92" s="28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</row>
    <row r="93" spans="2:107" s="27" customFormat="1" ht="14.4" x14ac:dyDescent="0.3">
      <c r="B93" s="71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  <c r="BO93" s="28"/>
      <c r="BP93" s="28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</row>
    <row r="94" spans="2:107" s="27" customFormat="1" ht="14.4" x14ac:dyDescent="0.3">
      <c r="B94" s="71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  <c r="BO94" s="28"/>
      <c r="BP94" s="28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</row>
    <row r="95" spans="2:107" s="27" customFormat="1" ht="14.4" x14ac:dyDescent="0.3">
      <c r="B95" s="71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  <c r="BO95" s="28"/>
      <c r="BP95" s="28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</row>
    <row r="96" spans="2:107" s="27" customFormat="1" ht="14.4" x14ac:dyDescent="0.3">
      <c r="B96" s="71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  <c r="BO96" s="28"/>
      <c r="BP96" s="28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</row>
    <row r="97" spans="2:107" s="27" customFormat="1" ht="14.4" x14ac:dyDescent="0.3">
      <c r="B97" s="71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  <c r="BO97" s="28"/>
      <c r="BP97" s="28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</row>
    <row r="98" spans="2:107" s="27" customFormat="1" ht="14.4" x14ac:dyDescent="0.3">
      <c r="B98" s="71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  <c r="BO98" s="28"/>
      <c r="BP98" s="28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</row>
    <row r="99" spans="2:107" s="27" customFormat="1" ht="14.4" x14ac:dyDescent="0.3">
      <c r="B99" s="71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  <c r="BO99" s="28"/>
      <c r="BP99" s="28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</row>
    <row r="100" spans="2:107" s="27" customFormat="1" ht="14.4" x14ac:dyDescent="0.3">
      <c r="B100" s="71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  <c r="BO100" s="28"/>
      <c r="BP100" s="28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</row>
    <row r="101" spans="2:107" s="27" customFormat="1" ht="14.4" x14ac:dyDescent="0.3">
      <c r="B101" s="71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  <c r="AP101" s="73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  <c r="BO101" s="28"/>
      <c r="BP101" s="28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</row>
    <row r="102" spans="2:107" s="27" customFormat="1" ht="14.4" x14ac:dyDescent="0.3">
      <c r="B102" s="71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  <c r="AP102" s="73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  <c r="BO102" s="28"/>
      <c r="BP102" s="28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</row>
    <row r="103" spans="2:107" s="27" customFormat="1" ht="14.4" x14ac:dyDescent="0.3">
      <c r="B103" s="71"/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3"/>
      <c r="AE103" s="73"/>
      <c r="AF103" s="73"/>
      <c r="AG103" s="73"/>
      <c r="AH103" s="73"/>
      <c r="AI103" s="73"/>
      <c r="AJ103" s="73"/>
      <c r="AK103" s="73"/>
      <c r="AL103" s="73"/>
      <c r="AM103" s="73"/>
      <c r="AN103" s="73"/>
      <c r="AO103" s="73"/>
      <c r="AP103" s="73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  <c r="BH103" s="28"/>
      <c r="BI103" s="28"/>
      <c r="BJ103" s="28"/>
      <c r="BK103" s="28"/>
      <c r="BL103" s="28"/>
      <c r="BM103" s="28"/>
      <c r="BN103" s="28"/>
      <c r="BO103" s="28"/>
      <c r="BP103" s="28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</row>
    <row r="104" spans="2:107" s="27" customFormat="1" ht="14.4" x14ac:dyDescent="0.3">
      <c r="B104" s="71"/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3"/>
      <c r="AE104" s="73"/>
      <c r="AF104" s="73"/>
      <c r="AG104" s="73"/>
      <c r="AH104" s="73"/>
      <c r="AI104" s="73"/>
      <c r="AJ104" s="73"/>
      <c r="AK104" s="73"/>
      <c r="AL104" s="73"/>
      <c r="AM104" s="73"/>
      <c r="AN104" s="73"/>
      <c r="AO104" s="73"/>
      <c r="AP104" s="73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  <c r="BO104" s="28"/>
      <c r="BP104" s="28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</row>
    <row r="105" spans="2:107" s="27" customFormat="1" ht="14.4" x14ac:dyDescent="0.3">
      <c r="B105" s="71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3"/>
      <c r="AE105" s="73"/>
      <c r="AF105" s="73"/>
      <c r="AG105" s="73"/>
      <c r="AH105" s="73"/>
      <c r="AI105" s="73"/>
      <c r="AJ105" s="73"/>
      <c r="AK105" s="73"/>
      <c r="AL105" s="73"/>
      <c r="AM105" s="73"/>
      <c r="AN105" s="73"/>
      <c r="AO105" s="73"/>
      <c r="AP105" s="73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  <c r="BO105" s="28"/>
      <c r="BP105" s="28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</row>
    <row r="106" spans="2:107" s="27" customFormat="1" ht="14.4" x14ac:dyDescent="0.3">
      <c r="B106" s="71"/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3"/>
      <c r="AE106" s="73"/>
      <c r="AF106" s="73"/>
      <c r="AG106" s="73"/>
      <c r="AH106" s="73"/>
      <c r="AI106" s="73"/>
      <c r="AJ106" s="73"/>
      <c r="AK106" s="73"/>
      <c r="AL106" s="73"/>
      <c r="AM106" s="73"/>
      <c r="AN106" s="73"/>
      <c r="AO106" s="73"/>
      <c r="AP106" s="73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  <c r="BO106" s="28"/>
      <c r="BP106" s="28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</row>
    <row r="107" spans="2:107" s="27" customFormat="1" ht="14.4" x14ac:dyDescent="0.3"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3"/>
      <c r="AE107" s="73"/>
      <c r="AF107" s="73"/>
      <c r="AG107" s="73"/>
      <c r="AH107" s="73"/>
      <c r="AI107" s="73"/>
      <c r="AJ107" s="73"/>
      <c r="AK107" s="73"/>
      <c r="AL107" s="73"/>
      <c r="AM107" s="73"/>
      <c r="AN107" s="73"/>
      <c r="AO107" s="73"/>
      <c r="AP107" s="73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/>
      <c r="BH107" s="28"/>
      <c r="BI107" s="28"/>
      <c r="BJ107" s="28"/>
      <c r="BK107" s="28"/>
      <c r="BL107" s="28"/>
      <c r="BM107" s="28"/>
      <c r="BN107" s="28"/>
      <c r="BO107" s="28"/>
      <c r="BP107" s="28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</row>
    <row r="108" spans="2:107" s="27" customFormat="1" ht="14.4" x14ac:dyDescent="0.3"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3"/>
      <c r="AE108" s="73"/>
      <c r="AF108" s="73"/>
      <c r="AG108" s="73"/>
      <c r="AH108" s="73"/>
      <c r="AI108" s="73"/>
      <c r="AJ108" s="73"/>
      <c r="AK108" s="73"/>
      <c r="AL108" s="73"/>
      <c r="AM108" s="73"/>
      <c r="AN108" s="73"/>
      <c r="AO108" s="73"/>
      <c r="AP108" s="73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  <c r="BH108" s="28"/>
      <c r="BI108" s="28"/>
      <c r="BJ108" s="28"/>
      <c r="BK108" s="28"/>
      <c r="BL108" s="28"/>
      <c r="BM108" s="28"/>
      <c r="BN108" s="28"/>
      <c r="BO108" s="28"/>
      <c r="BP108" s="28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</row>
    <row r="109" spans="2:107" s="27" customFormat="1" ht="14.4" x14ac:dyDescent="0.3"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  <c r="AB109" s="71"/>
      <c r="AC109" s="71"/>
      <c r="AD109" s="73"/>
      <c r="AE109" s="73"/>
      <c r="AF109" s="73"/>
      <c r="AG109" s="73"/>
      <c r="AH109" s="73"/>
      <c r="AI109" s="73"/>
      <c r="AJ109" s="73"/>
      <c r="AK109" s="73"/>
      <c r="AL109" s="73"/>
      <c r="AM109" s="73"/>
      <c r="AN109" s="73"/>
      <c r="AO109" s="73"/>
      <c r="AP109" s="73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  <c r="BF109" s="28"/>
      <c r="BG109" s="28"/>
      <c r="BH109" s="28"/>
      <c r="BI109" s="28"/>
      <c r="BJ109" s="28"/>
      <c r="BK109" s="28"/>
      <c r="BL109" s="28"/>
      <c r="BM109" s="28"/>
      <c r="BN109" s="28"/>
      <c r="BO109" s="28"/>
      <c r="BP109" s="28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</row>
    <row r="110" spans="2:107" s="27" customFormat="1" ht="14.4" x14ac:dyDescent="0.3">
      <c r="B110" s="71"/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  <c r="AB110" s="71"/>
      <c r="AC110" s="71"/>
      <c r="AD110" s="73"/>
      <c r="AE110" s="73"/>
      <c r="AF110" s="73"/>
      <c r="AG110" s="73"/>
      <c r="AH110" s="73"/>
      <c r="AI110" s="73"/>
      <c r="AJ110" s="73"/>
      <c r="AK110" s="73"/>
      <c r="AL110" s="73"/>
      <c r="AM110" s="73"/>
      <c r="AN110" s="73"/>
      <c r="AO110" s="73"/>
      <c r="AP110" s="73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  <c r="BF110" s="28"/>
      <c r="BG110" s="28"/>
      <c r="BH110" s="28"/>
      <c r="BI110" s="28"/>
      <c r="BJ110" s="28"/>
      <c r="BK110" s="28"/>
      <c r="BL110" s="28"/>
      <c r="BM110" s="28"/>
      <c r="BN110" s="28"/>
      <c r="BO110" s="28"/>
      <c r="BP110" s="28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</row>
    <row r="111" spans="2:107" s="27" customFormat="1" ht="14.4" x14ac:dyDescent="0.3">
      <c r="B111" s="71"/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  <c r="AB111" s="71"/>
      <c r="AC111" s="71"/>
      <c r="AD111" s="73"/>
      <c r="AE111" s="73"/>
      <c r="AF111" s="73"/>
      <c r="AG111" s="73"/>
      <c r="AH111" s="73"/>
      <c r="AI111" s="73"/>
      <c r="AJ111" s="73"/>
      <c r="AK111" s="73"/>
      <c r="AL111" s="73"/>
      <c r="AM111" s="73"/>
      <c r="AN111" s="73"/>
      <c r="AO111" s="73"/>
      <c r="AP111" s="73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  <c r="BC111" s="28"/>
      <c r="BD111" s="28"/>
      <c r="BE111" s="28"/>
      <c r="BF111" s="28"/>
      <c r="BG111" s="28"/>
      <c r="BH111" s="28"/>
      <c r="BI111" s="28"/>
      <c r="BJ111" s="28"/>
      <c r="BK111" s="28"/>
      <c r="BL111" s="28"/>
      <c r="BM111" s="28"/>
      <c r="BN111" s="28"/>
      <c r="BO111" s="28"/>
      <c r="BP111" s="28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</row>
    <row r="112" spans="2:107" s="27" customFormat="1" ht="14.4" x14ac:dyDescent="0.3">
      <c r="B112" s="71"/>
      <c r="C112" s="72"/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  <c r="AB112" s="71"/>
      <c r="AC112" s="71"/>
      <c r="AD112" s="73"/>
      <c r="AE112" s="73"/>
      <c r="AF112" s="73"/>
      <c r="AG112" s="73"/>
      <c r="AH112" s="73"/>
      <c r="AI112" s="73"/>
      <c r="AJ112" s="73"/>
      <c r="AK112" s="73"/>
      <c r="AL112" s="73"/>
      <c r="AM112" s="73"/>
      <c r="AN112" s="73"/>
      <c r="AO112" s="73"/>
      <c r="AP112" s="73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  <c r="BB112" s="28"/>
      <c r="BC112" s="28"/>
      <c r="BD112" s="28"/>
      <c r="BE112" s="28"/>
      <c r="BF112" s="28"/>
      <c r="BG112" s="28"/>
      <c r="BH112" s="28"/>
      <c r="BI112" s="28"/>
      <c r="BJ112" s="28"/>
      <c r="BK112" s="28"/>
      <c r="BL112" s="28"/>
      <c r="BM112" s="28"/>
      <c r="BN112" s="28"/>
      <c r="BO112" s="28"/>
      <c r="BP112" s="28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</row>
    <row r="113" spans="2:107" s="27" customFormat="1" ht="14.4" x14ac:dyDescent="0.3">
      <c r="B113" s="71"/>
      <c r="C113" s="72"/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71"/>
      <c r="AC113" s="71"/>
      <c r="AD113" s="73"/>
      <c r="AE113" s="73"/>
      <c r="AF113" s="73"/>
      <c r="AG113" s="73"/>
      <c r="AH113" s="73"/>
      <c r="AI113" s="73"/>
      <c r="AJ113" s="73"/>
      <c r="AK113" s="73"/>
      <c r="AL113" s="73"/>
      <c r="AM113" s="73"/>
      <c r="AN113" s="73"/>
      <c r="AO113" s="73"/>
      <c r="AP113" s="73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28"/>
      <c r="BB113" s="28"/>
      <c r="BC113" s="28"/>
      <c r="BD113" s="28"/>
      <c r="BE113" s="28"/>
      <c r="BF113" s="28"/>
      <c r="BG113" s="28"/>
      <c r="BH113" s="28"/>
      <c r="BI113" s="28"/>
      <c r="BJ113" s="28"/>
      <c r="BK113" s="28"/>
      <c r="BL113" s="28"/>
      <c r="BM113" s="28"/>
      <c r="BN113" s="28"/>
      <c r="BO113" s="28"/>
      <c r="BP113" s="28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</row>
    <row r="114" spans="2:107" s="27" customFormat="1" ht="14.4" x14ac:dyDescent="0.3">
      <c r="B114" s="71"/>
      <c r="C114" s="72"/>
      <c r="D114" s="72"/>
      <c r="E114" s="72"/>
      <c r="F114" s="72"/>
      <c r="G114" s="72"/>
      <c r="H114" s="72"/>
      <c r="I114" s="72"/>
      <c r="J114" s="72"/>
      <c r="K114" s="72"/>
      <c r="L114" s="72"/>
      <c r="M114" s="72"/>
      <c r="N114" s="72"/>
      <c r="O114" s="72"/>
      <c r="P114" s="72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71"/>
      <c r="AC114" s="71"/>
      <c r="AD114" s="73"/>
      <c r="AE114" s="73"/>
      <c r="AF114" s="73"/>
      <c r="AG114" s="73"/>
      <c r="AH114" s="73"/>
      <c r="AI114" s="73"/>
      <c r="AJ114" s="73"/>
      <c r="AK114" s="73"/>
      <c r="AL114" s="73"/>
      <c r="AM114" s="73"/>
      <c r="AN114" s="73"/>
      <c r="AO114" s="73"/>
      <c r="AP114" s="73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28"/>
      <c r="BB114" s="28"/>
      <c r="BC114" s="28"/>
      <c r="BD114" s="28"/>
      <c r="BE114" s="28"/>
      <c r="BF114" s="28"/>
      <c r="BG114" s="28"/>
      <c r="BH114" s="28"/>
      <c r="BI114" s="28"/>
      <c r="BJ114" s="28"/>
      <c r="BK114" s="28"/>
      <c r="BL114" s="28"/>
      <c r="BM114" s="28"/>
      <c r="BN114" s="28"/>
      <c r="BO114" s="28"/>
      <c r="BP114" s="28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</row>
    <row r="115" spans="2:107" s="27" customFormat="1" ht="14.4" x14ac:dyDescent="0.3">
      <c r="B115" s="71"/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71"/>
      <c r="AC115" s="71"/>
      <c r="AD115" s="73"/>
      <c r="AE115" s="73"/>
      <c r="AF115" s="73"/>
      <c r="AG115" s="73"/>
      <c r="AH115" s="73"/>
      <c r="AI115" s="73"/>
      <c r="AJ115" s="73"/>
      <c r="AK115" s="73"/>
      <c r="AL115" s="73"/>
      <c r="AM115" s="73"/>
      <c r="AN115" s="73"/>
      <c r="AO115" s="73"/>
      <c r="AP115" s="73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28"/>
      <c r="BB115" s="28"/>
      <c r="BC115" s="28"/>
      <c r="BD115" s="28"/>
      <c r="BE115" s="28"/>
      <c r="BF115" s="28"/>
      <c r="BG115" s="28"/>
      <c r="BH115" s="28"/>
      <c r="BI115" s="28"/>
      <c r="BJ115" s="28"/>
      <c r="BK115" s="28"/>
      <c r="BL115" s="28"/>
      <c r="BM115" s="28"/>
      <c r="BN115" s="28"/>
      <c r="BO115" s="28"/>
      <c r="BP115" s="28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</row>
    <row r="116" spans="2:107" s="27" customFormat="1" ht="14.4" x14ac:dyDescent="0.3">
      <c r="B116" s="71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71"/>
      <c r="AC116" s="71"/>
      <c r="AD116" s="73"/>
      <c r="AE116" s="73"/>
      <c r="AF116" s="73"/>
      <c r="AG116" s="73"/>
      <c r="AH116" s="73"/>
      <c r="AI116" s="73"/>
      <c r="AJ116" s="73"/>
      <c r="AK116" s="73"/>
      <c r="AL116" s="73"/>
      <c r="AM116" s="73"/>
      <c r="AN116" s="73"/>
      <c r="AO116" s="73"/>
      <c r="AP116" s="73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  <c r="BA116" s="28"/>
      <c r="BB116" s="28"/>
      <c r="BC116" s="28"/>
      <c r="BD116" s="28"/>
      <c r="BE116" s="28"/>
      <c r="BF116" s="28"/>
      <c r="BG116" s="28"/>
      <c r="BH116" s="28"/>
      <c r="BI116" s="28"/>
      <c r="BJ116" s="28"/>
      <c r="BK116" s="28"/>
      <c r="BL116" s="28"/>
      <c r="BM116" s="28"/>
      <c r="BN116" s="28"/>
      <c r="BO116" s="28"/>
      <c r="BP116" s="28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</row>
    <row r="117" spans="2:107" s="27" customFormat="1" ht="14.4" x14ac:dyDescent="0.3">
      <c r="B117" s="71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3"/>
      <c r="AE117" s="73"/>
      <c r="AF117" s="73"/>
      <c r="AG117" s="73"/>
      <c r="AH117" s="73"/>
      <c r="AI117" s="73"/>
      <c r="AJ117" s="73"/>
      <c r="AK117" s="73"/>
      <c r="AL117" s="73"/>
      <c r="AM117" s="73"/>
      <c r="AN117" s="73"/>
      <c r="AO117" s="73"/>
      <c r="AP117" s="73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  <c r="BF117" s="28"/>
      <c r="BG117" s="28"/>
      <c r="BH117" s="28"/>
      <c r="BI117" s="28"/>
      <c r="BJ117" s="28"/>
      <c r="BK117" s="28"/>
      <c r="BL117" s="28"/>
      <c r="BM117" s="28"/>
      <c r="BN117" s="28"/>
      <c r="BO117" s="28"/>
      <c r="BP117" s="28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</row>
    <row r="118" spans="2:107" s="27" customFormat="1" ht="14.4" x14ac:dyDescent="0.3">
      <c r="B118" s="71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1"/>
      <c r="AD118" s="73"/>
      <c r="AE118" s="73"/>
      <c r="AF118" s="73"/>
      <c r="AG118" s="73"/>
      <c r="AH118" s="73"/>
      <c r="AI118" s="73"/>
      <c r="AJ118" s="73"/>
      <c r="AK118" s="73"/>
      <c r="AL118" s="73"/>
      <c r="AM118" s="73"/>
      <c r="AN118" s="73"/>
      <c r="AO118" s="73"/>
      <c r="AP118" s="73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  <c r="BF118" s="28"/>
      <c r="BG118" s="28"/>
      <c r="BH118" s="28"/>
      <c r="BI118" s="28"/>
      <c r="BJ118" s="28"/>
      <c r="BK118" s="28"/>
      <c r="BL118" s="28"/>
      <c r="BM118" s="28"/>
      <c r="BN118" s="28"/>
      <c r="BO118" s="28"/>
      <c r="BP118" s="28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</row>
    <row r="119" spans="2:107" s="27" customFormat="1" ht="14.4" x14ac:dyDescent="0.3">
      <c r="B119" s="71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3"/>
      <c r="AE119" s="73"/>
      <c r="AF119" s="73"/>
      <c r="AG119" s="73"/>
      <c r="AH119" s="73"/>
      <c r="AI119" s="73"/>
      <c r="AJ119" s="73"/>
      <c r="AK119" s="73"/>
      <c r="AL119" s="73"/>
      <c r="AM119" s="73"/>
      <c r="AN119" s="73"/>
      <c r="AO119" s="73"/>
      <c r="AP119" s="73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  <c r="BC119" s="28"/>
      <c r="BD119" s="28"/>
      <c r="BE119" s="28"/>
      <c r="BF119" s="28"/>
      <c r="BG119" s="28"/>
      <c r="BH119" s="28"/>
      <c r="BI119" s="28"/>
      <c r="BJ119" s="28"/>
      <c r="BK119" s="28"/>
      <c r="BL119" s="28"/>
      <c r="BM119" s="28"/>
      <c r="BN119" s="28"/>
      <c r="BO119" s="28"/>
      <c r="BP119" s="28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</row>
    <row r="120" spans="2:107" s="27" customFormat="1" ht="14.4" x14ac:dyDescent="0.3">
      <c r="B120" s="71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3"/>
      <c r="AE120" s="73"/>
      <c r="AF120" s="73"/>
      <c r="AG120" s="73"/>
      <c r="AH120" s="73"/>
      <c r="AI120" s="73"/>
      <c r="AJ120" s="73"/>
      <c r="AK120" s="73"/>
      <c r="AL120" s="73"/>
      <c r="AM120" s="73"/>
      <c r="AN120" s="73"/>
      <c r="AO120" s="73"/>
      <c r="AP120" s="73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  <c r="BC120" s="28"/>
      <c r="BD120" s="28"/>
      <c r="BE120" s="28"/>
      <c r="BF120" s="28"/>
      <c r="BG120" s="28"/>
      <c r="BH120" s="28"/>
      <c r="BI120" s="28"/>
      <c r="BJ120" s="28"/>
      <c r="BK120" s="28"/>
      <c r="BL120" s="28"/>
      <c r="BM120" s="28"/>
      <c r="BN120" s="28"/>
      <c r="BO120" s="28"/>
      <c r="BP120" s="28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</row>
    <row r="121" spans="2:107" s="27" customFormat="1" ht="14.4" x14ac:dyDescent="0.3">
      <c r="B121" s="71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71"/>
      <c r="AC121" s="71"/>
      <c r="AD121" s="73"/>
      <c r="AE121" s="73"/>
      <c r="AF121" s="73"/>
      <c r="AG121" s="73"/>
      <c r="AH121" s="73"/>
      <c r="AI121" s="73"/>
      <c r="AJ121" s="73"/>
      <c r="AK121" s="73"/>
      <c r="AL121" s="73"/>
      <c r="AM121" s="73"/>
      <c r="AN121" s="73"/>
      <c r="AO121" s="73"/>
      <c r="AP121" s="73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28"/>
      <c r="BB121" s="28"/>
      <c r="BC121" s="28"/>
      <c r="BD121" s="28"/>
      <c r="BE121" s="28"/>
      <c r="BF121" s="28"/>
      <c r="BG121" s="28"/>
      <c r="BH121" s="28"/>
      <c r="BI121" s="28"/>
      <c r="BJ121" s="28"/>
      <c r="BK121" s="28"/>
      <c r="BL121" s="28"/>
      <c r="BM121" s="28"/>
      <c r="BN121" s="28"/>
      <c r="BO121" s="28"/>
      <c r="BP121" s="28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</row>
    <row r="122" spans="2:107" s="27" customFormat="1" ht="14.4" x14ac:dyDescent="0.3">
      <c r="B122" s="71"/>
      <c r="C122" s="72"/>
      <c r="D122" s="72"/>
      <c r="E122" s="72"/>
      <c r="F122" s="72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71"/>
      <c r="AC122" s="71"/>
      <c r="AD122" s="73"/>
      <c r="AE122" s="73"/>
      <c r="AF122" s="73"/>
      <c r="AG122" s="73"/>
      <c r="AH122" s="73"/>
      <c r="AI122" s="73"/>
      <c r="AJ122" s="73"/>
      <c r="AK122" s="73"/>
      <c r="AL122" s="73"/>
      <c r="AM122" s="73"/>
      <c r="AN122" s="73"/>
      <c r="AO122" s="73"/>
      <c r="AP122" s="73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28"/>
      <c r="BB122" s="28"/>
      <c r="BC122" s="28"/>
      <c r="BD122" s="28"/>
      <c r="BE122" s="28"/>
      <c r="BF122" s="28"/>
      <c r="BG122" s="28"/>
      <c r="BH122" s="28"/>
      <c r="BI122" s="28"/>
      <c r="BJ122" s="28"/>
      <c r="BK122" s="28"/>
      <c r="BL122" s="28"/>
      <c r="BM122" s="28"/>
      <c r="BN122" s="28"/>
      <c r="BO122" s="28"/>
      <c r="BP122" s="28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</row>
    <row r="123" spans="2:107" s="27" customFormat="1" ht="14.4" x14ac:dyDescent="0.3">
      <c r="B123" s="71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71"/>
      <c r="AC123" s="71"/>
      <c r="AD123" s="73"/>
      <c r="AE123" s="73"/>
      <c r="AF123" s="73"/>
      <c r="AG123" s="73"/>
      <c r="AH123" s="73"/>
      <c r="AI123" s="73"/>
      <c r="AJ123" s="73"/>
      <c r="AK123" s="73"/>
      <c r="AL123" s="73"/>
      <c r="AM123" s="73"/>
      <c r="AN123" s="73"/>
      <c r="AO123" s="73"/>
      <c r="AP123" s="73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  <c r="BA123" s="28"/>
      <c r="BB123" s="28"/>
      <c r="BC123" s="28"/>
      <c r="BD123" s="28"/>
      <c r="BE123" s="28"/>
      <c r="BF123" s="28"/>
      <c r="BG123" s="28"/>
      <c r="BH123" s="28"/>
      <c r="BI123" s="28"/>
      <c r="BJ123" s="28"/>
      <c r="BK123" s="28"/>
      <c r="BL123" s="28"/>
      <c r="BM123" s="28"/>
      <c r="BN123" s="28"/>
      <c r="BO123" s="28"/>
      <c r="BP123" s="28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</row>
    <row r="124" spans="2:107" s="27" customFormat="1" ht="14.4" x14ac:dyDescent="0.3">
      <c r="B124" s="71"/>
      <c r="C124" s="72"/>
      <c r="D124" s="72"/>
      <c r="E124" s="72"/>
      <c r="F124" s="72"/>
      <c r="G124" s="72"/>
      <c r="H124" s="72"/>
      <c r="I124" s="72"/>
      <c r="J124" s="72"/>
      <c r="K124" s="72"/>
      <c r="L124" s="72"/>
      <c r="M124" s="72"/>
      <c r="N124" s="72"/>
      <c r="O124" s="72"/>
      <c r="P124" s="72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71"/>
      <c r="AC124" s="71"/>
      <c r="AD124" s="73"/>
      <c r="AE124" s="73"/>
      <c r="AF124" s="73"/>
      <c r="AG124" s="73"/>
      <c r="AH124" s="73"/>
      <c r="AI124" s="73"/>
      <c r="AJ124" s="73"/>
      <c r="AK124" s="73"/>
      <c r="AL124" s="73"/>
      <c r="AM124" s="73"/>
      <c r="AN124" s="73"/>
      <c r="AO124" s="73"/>
      <c r="AP124" s="73"/>
      <c r="AQ124" s="28"/>
      <c r="AR124" s="28"/>
      <c r="AS124" s="28"/>
      <c r="AT124" s="28"/>
      <c r="AU124" s="28"/>
      <c r="AV124" s="28"/>
      <c r="AW124" s="28"/>
      <c r="AX124" s="28"/>
      <c r="AY124" s="28"/>
      <c r="AZ124" s="28"/>
      <c r="BA124" s="28"/>
      <c r="BB124" s="28"/>
      <c r="BC124" s="28"/>
      <c r="BD124" s="28"/>
      <c r="BE124" s="28"/>
      <c r="BF124" s="28"/>
      <c r="BG124" s="28"/>
      <c r="BH124" s="28"/>
      <c r="BI124" s="28"/>
      <c r="BJ124" s="28"/>
      <c r="BK124" s="28"/>
      <c r="BL124" s="28"/>
      <c r="BM124" s="28"/>
      <c r="BN124" s="28"/>
      <c r="BO124" s="28"/>
      <c r="BP124" s="28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</row>
    <row r="125" spans="2:107" s="27" customFormat="1" ht="14.4" x14ac:dyDescent="0.3">
      <c r="B125" s="71"/>
      <c r="C125" s="72"/>
      <c r="D125" s="72"/>
      <c r="E125" s="72"/>
      <c r="F125" s="72"/>
      <c r="G125" s="72"/>
      <c r="H125" s="72"/>
      <c r="I125" s="72"/>
      <c r="J125" s="72"/>
      <c r="K125" s="72"/>
      <c r="L125" s="72"/>
      <c r="M125" s="72"/>
      <c r="N125" s="72"/>
      <c r="O125" s="72"/>
      <c r="P125" s="72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71"/>
      <c r="AC125" s="71"/>
      <c r="AD125" s="73"/>
      <c r="AE125" s="73"/>
      <c r="AF125" s="73"/>
      <c r="AG125" s="73"/>
      <c r="AH125" s="73"/>
      <c r="AI125" s="73"/>
      <c r="AJ125" s="73"/>
      <c r="AK125" s="73"/>
      <c r="AL125" s="73"/>
      <c r="AM125" s="73"/>
      <c r="AN125" s="73"/>
      <c r="AO125" s="73"/>
      <c r="AP125" s="73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/>
      <c r="BG125" s="28"/>
      <c r="BH125" s="28"/>
      <c r="BI125" s="28"/>
      <c r="BJ125" s="28"/>
      <c r="BK125" s="28"/>
      <c r="BL125" s="28"/>
      <c r="BM125" s="28"/>
      <c r="BN125" s="28"/>
      <c r="BO125" s="28"/>
      <c r="BP125" s="28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</row>
    <row r="126" spans="2:107" s="27" customFormat="1" ht="14.4" x14ac:dyDescent="0.3">
      <c r="B126" s="71"/>
      <c r="C126" s="72"/>
      <c r="D126" s="72"/>
      <c r="E126" s="72"/>
      <c r="F126" s="72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71"/>
      <c r="AC126" s="71"/>
      <c r="AD126" s="73"/>
      <c r="AE126" s="73"/>
      <c r="AF126" s="73"/>
      <c r="AG126" s="73"/>
      <c r="AH126" s="73"/>
      <c r="AI126" s="73"/>
      <c r="AJ126" s="73"/>
      <c r="AK126" s="73"/>
      <c r="AL126" s="73"/>
      <c r="AM126" s="73"/>
      <c r="AN126" s="73"/>
      <c r="AO126" s="73"/>
      <c r="AP126" s="73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28"/>
      <c r="BB126" s="28"/>
      <c r="BC126" s="28"/>
      <c r="BD126" s="28"/>
      <c r="BE126" s="28"/>
      <c r="BF126" s="28"/>
      <c r="BG126" s="28"/>
      <c r="BH126" s="28"/>
      <c r="BI126" s="28"/>
      <c r="BJ126" s="28"/>
      <c r="BK126" s="28"/>
      <c r="BL126" s="28"/>
      <c r="BM126" s="28"/>
      <c r="BN126" s="28"/>
      <c r="BO126" s="28"/>
      <c r="BP126" s="28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</row>
    <row r="127" spans="2:107" s="27" customFormat="1" ht="14.4" x14ac:dyDescent="0.3">
      <c r="B127" s="71"/>
      <c r="C127" s="72"/>
      <c r="D127" s="72"/>
      <c r="E127" s="72"/>
      <c r="F127" s="72"/>
      <c r="G127" s="72"/>
      <c r="H127" s="72"/>
      <c r="I127" s="72"/>
      <c r="J127" s="72"/>
      <c r="K127" s="72"/>
      <c r="L127" s="72"/>
      <c r="M127" s="72"/>
      <c r="N127" s="72"/>
      <c r="O127" s="72"/>
      <c r="P127" s="72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71"/>
      <c r="AC127" s="71"/>
      <c r="AD127" s="73"/>
      <c r="AE127" s="73"/>
      <c r="AF127" s="73"/>
      <c r="AG127" s="73"/>
      <c r="AH127" s="73"/>
      <c r="AI127" s="73"/>
      <c r="AJ127" s="73"/>
      <c r="AK127" s="73"/>
      <c r="AL127" s="73"/>
      <c r="AM127" s="73"/>
      <c r="AN127" s="73"/>
      <c r="AO127" s="73"/>
      <c r="AP127" s="73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28"/>
      <c r="BB127" s="28"/>
      <c r="BC127" s="28"/>
      <c r="BD127" s="28"/>
      <c r="BE127" s="28"/>
      <c r="BF127" s="28"/>
      <c r="BG127" s="28"/>
      <c r="BH127" s="28"/>
      <c r="BI127" s="28"/>
      <c r="BJ127" s="28"/>
      <c r="BK127" s="28"/>
      <c r="BL127" s="28"/>
      <c r="BM127" s="28"/>
      <c r="BN127" s="28"/>
      <c r="BO127" s="28"/>
      <c r="BP127" s="28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</row>
    <row r="128" spans="2:107" s="27" customFormat="1" ht="14.4" x14ac:dyDescent="0.3">
      <c r="B128" s="71"/>
      <c r="C128" s="72"/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71"/>
      <c r="AC128" s="71"/>
      <c r="AD128" s="73"/>
      <c r="AE128" s="73"/>
      <c r="AF128" s="73"/>
      <c r="AG128" s="73"/>
      <c r="AH128" s="73"/>
      <c r="AI128" s="73"/>
      <c r="AJ128" s="73"/>
      <c r="AK128" s="73"/>
      <c r="AL128" s="73"/>
      <c r="AM128" s="73"/>
      <c r="AN128" s="73"/>
      <c r="AO128" s="73"/>
      <c r="AP128" s="73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28"/>
      <c r="BB128" s="28"/>
      <c r="BC128" s="28"/>
      <c r="BD128" s="28"/>
      <c r="BE128" s="28"/>
      <c r="BF128" s="28"/>
      <c r="BG128" s="28"/>
      <c r="BH128" s="28"/>
      <c r="BI128" s="28"/>
      <c r="BJ128" s="28"/>
      <c r="BK128" s="28"/>
      <c r="BL128" s="28"/>
      <c r="BM128" s="28"/>
      <c r="BN128" s="28"/>
      <c r="BO128" s="28"/>
      <c r="BP128" s="28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</row>
    <row r="129" spans="2:107" s="27" customFormat="1" ht="14.4" x14ac:dyDescent="0.3">
      <c r="B129" s="71"/>
      <c r="C129" s="72"/>
      <c r="D129" s="72"/>
      <c r="E129" s="72"/>
      <c r="F129" s="72"/>
      <c r="G129" s="72"/>
      <c r="H129" s="72"/>
      <c r="I129" s="72"/>
      <c r="J129" s="72"/>
      <c r="K129" s="72"/>
      <c r="L129" s="72"/>
      <c r="M129" s="72"/>
      <c r="N129" s="72"/>
      <c r="O129" s="72"/>
      <c r="P129" s="72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71"/>
      <c r="AC129" s="71"/>
      <c r="AD129" s="73"/>
      <c r="AE129" s="73"/>
      <c r="AF129" s="73"/>
      <c r="AG129" s="73"/>
      <c r="AH129" s="73"/>
      <c r="AI129" s="73"/>
      <c r="AJ129" s="73"/>
      <c r="AK129" s="73"/>
      <c r="AL129" s="73"/>
      <c r="AM129" s="73"/>
      <c r="AN129" s="73"/>
      <c r="AO129" s="73"/>
      <c r="AP129" s="73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28"/>
      <c r="BB129" s="28"/>
      <c r="BC129" s="28"/>
      <c r="BD129" s="28"/>
      <c r="BE129" s="28"/>
      <c r="BF129" s="28"/>
      <c r="BG129" s="28"/>
      <c r="BH129" s="28"/>
      <c r="BI129" s="28"/>
      <c r="BJ129" s="28"/>
      <c r="BK129" s="28"/>
      <c r="BL129" s="28"/>
      <c r="BM129" s="28"/>
      <c r="BN129" s="28"/>
      <c r="BO129" s="28"/>
      <c r="BP129" s="28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</row>
    <row r="130" spans="2:107" s="27" customFormat="1" ht="14.4" x14ac:dyDescent="0.3">
      <c r="B130" s="71"/>
      <c r="C130" s="72"/>
      <c r="D130" s="72"/>
      <c r="E130" s="72"/>
      <c r="F130" s="72"/>
      <c r="G130" s="72"/>
      <c r="H130" s="72"/>
      <c r="I130" s="72"/>
      <c r="J130" s="72"/>
      <c r="K130" s="72"/>
      <c r="L130" s="72"/>
      <c r="M130" s="72"/>
      <c r="N130" s="72"/>
      <c r="O130" s="72"/>
      <c r="P130" s="72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71"/>
      <c r="AC130" s="71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28"/>
      <c r="BB130" s="28"/>
      <c r="BC130" s="28"/>
      <c r="BD130" s="28"/>
      <c r="BE130" s="28"/>
      <c r="BF130" s="28"/>
      <c r="BG130" s="28"/>
      <c r="BH130" s="28"/>
      <c r="BI130" s="28"/>
      <c r="BJ130" s="28"/>
      <c r="BK130" s="28"/>
      <c r="BL130" s="28"/>
      <c r="BM130" s="28"/>
      <c r="BN130" s="28"/>
      <c r="BO130" s="28"/>
      <c r="BP130" s="28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</row>
    <row r="131" spans="2:107" s="27" customFormat="1" ht="14.4" x14ac:dyDescent="0.3">
      <c r="B131" s="71"/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71"/>
      <c r="AC131" s="71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28"/>
      <c r="BB131" s="28"/>
      <c r="BC131" s="28"/>
      <c r="BD131" s="28"/>
      <c r="BE131" s="28"/>
      <c r="BF131" s="28"/>
      <c r="BG131" s="28"/>
      <c r="BH131" s="28"/>
      <c r="BI131" s="28"/>
      <c r="BJ131" s="28"/>
      <c r="BK131" s="28"/>
      <c r="BL131" s="28"/>
      <c r="BM131" s="28"/>
      <c r="BN131" s="28"/>
      <c r="BO131" s="28"/>
      <c r="BP131" s="28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</row>
    <row r="132" spans="2:107" s="27" customFormat="1" ht="14.4" x14ac:dyDescent="0.3">
      <c r="B132" s="71"/>
      <c r="C132" s="72"/>
      <c r="D132" s="72"/>
      <c r="E132" s="72"/>
      <c r="F132" s="72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71"/>
      <c r="AC132" s="71"/>
      <c r="AD132" s="73"/>
      <c r="AE132" s="73"/>
      <c r="AF132" s="73"/>
      <c r="AG132" s="73"/>
      <c r="AH132" s="73"/>
      <c r="AI132" s="73"/>
      <c r="AJ132" s="73"/>
      <c r="AK132" s="73"/>
      <c r="AL132" s="73"/>
      <c r="AM132" s="73"/>
      <c r="AN132" s="73"/>
      <c r="AO132" s="73"/>
      <c r="AP132" s="73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28"/>
      <c r="BB132" s="28"/>
      <c r="BC132" s="28"/>
      <c r="BD132" s="28"/>
      <c r="BE132" s="28"/>
      <c r="BF132" s="28"/>
      <c r="BG132" s="28"/>
      <c r="BH132" s="28"/>
      <c r="BI132" s="28"/>
      <c r="BJ132" s="28"/>
      <c r="BK132" s="28"/>
      <c r="BL132" s="28"/>
      <c r="BM132" s="28"/>
      <c r="BN132" s="28"/>
      <c r="BO132" s="28"/>
      <c r="BP132" s="28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</row>
    <row r="133" spans="2:107" s="27" customFormat="1" ht="14.4" x14ac:dyDescent="0.3">
      <c r="B133" s="71"/>
      <c r="C133" s="72"/>
      <c r="D133" s="72"/>
      <c r="E133" s="72"/>
      <c r="F133" s="72"/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71"/>
      <c r="AC133" s="71"/>
      <c r="AD133" s="73"/>
      <c r="AE133" s="73"/>
      <c r="AF133" s="73"/>
      <c r="AG133" s="73"/>
      <c r="AH133" s="73"/>
      <c r="AI133" s="73"/>
      <c r="AJ133" s="73"/>
      <c r="AK133" s="73"/>
      <c r="AL133" s="73"/>
      <c r="AM133" s="73"/>
      <c r="AN133" s="73"/>
      <c r="AO133" s="73"/>
      <c r="AP133" s="73"/>
      <c r="AQ133" s="28"/>
      <c r="AR133" s="28"/>
      <c r="AS133" s="28"/>
      <c r="AT133" s="28"/>
      <c r="AU133" s="28"/>
      <c r="AV133" s="28"/>
      <c r="AW133" s="28"/>
      <c r="AX133" s="28"/>
      <c r="AY133" s="28"/>
      <c r="AZ133" s="28"/>
      <c r="BA133" s="28"/>
      <c r="BB133" s="28"/>
      <c r="BC133" s="28"/>
      <c r="BD133" s="28"/>
      <c r="BE133" s="28"/>
      <c r="BF133" s="28"/>
      <c r="BG133" s="28"/>
      <c r="BH133" s="28"/>
      <c r="BI133" s="28"/>
      <c r="BJ133" s="28"/>
      <c r="BK133" s="28"/>
      <c r="BL133" s="28"/>
      <c r="BM133" s="28"/>
      <c r="BN133" s="28"/>
      <c r="BO133" s="28"/>
      <c r="BP133" s="28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</row>
    <row r="134" spans="2:107" s="27" customFormat="1" ht="14.4" x14ac:dyDescent="0.3">
      <c r="B134" s="71"/>
      <c r="C134" s="72"/>
      <c r="D134" s="72"/>
      <c r="E134" s="72"/>
      <c r="F134" s="72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  <c r="AB134" s="71"/>
      <c r="AC134" s="71"/>
      <c r="AD134" s="73"/>
      <c r="AE134" s="73"/>
      <c r="AF134" s="73"/>
      <c r="AG134" s="73"/>
      <c r="AH134" s="73"/>
      <c r="AI134" s="73"/>
      <c r="AJ134" s="73"/>
      <c r="AK134" s="73"/>
      <c r="AL134" s="73"/>
      <c r="AM134" s="73"/>
      <c r="AN134" s="73"/>
      <c r="AO134" s="73"/>
      <c r="AP134" s="73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  <c r="BA134" s="28"/>
      <c r="BB134" s="28"/>
      <c r="BC134" s="28"/>
      <c r="BD134" s="28"/>
      <c r="BE134" s="28"/>
      <c r="BF134" s="28"/>
      <c r="BG134" s="28"/>
      <c r="BH134" s="28"/>
      <c r="BI134" s="28"/>
      <c r="BJ134" s="28"/>
      <c r="BK134" s="28"/>
      <c r="BL134" s="28"/>
      <c r="BM134" s="28"/>
      <c r="BN134" s="28"/>
      <c r="BO134" s="28"/>
      <c r="BP134" s="28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</row>
    <row r="135" spans="2:107" s="27" customFormat="1" ht="14.4" x14ac:dyDescent="0.3">
      <c r="B135" s="71"/>
      <c r="C135" s="72"/>
      <c r="D135" s="72"/>
      <c r="E135" s="72"/>
      <c r="F135" s="72"/>
      <c r="G135" s="72"/>
      <c r="H135" s="72"/>
      <c r="I135" s="72"/>
      <c r="J135" s="72"/>
      <c r="K135" s="72"/>
      <c r="L135" s="72"/>
      <c r="M135" s="72"/>
      <c r="N135" s="72"/>
      <c r="O135" s="72"/>
      <c r="P135" s="72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  <c r="AB135" s="71"/>
      <c r="AC135" s="71"/>
      <c r="AD135" s="73"/>
      <c r="AE135" s="73"/>
      <c r="AF135" s="73"/>
      <c r="AG135" s="73"/>
      <c r="AH135" s="73"/>
      <c r="AI135" s="73"/>
      <c r="AJ135" s="73"/>
      <c r="AK135" s="73"/>
      <c r="AL135" s="73"/>
      <c r="AM135" s="73"/>
      <c r="AN135" s="73"/>
      <c r="AO135" s="73"/>
      <c r="AP135" s="73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28"/>
      <c r="BB135" s="28"/>
      <c r="BC135" s="28"/>
      <c r="BD135" s="28"/>
      <c r="BE135" s="28"/>
      <c r="BF135" s="28"/>
      <c r="BG135" s="28"/>
      <c r="BH135" s="28"/>
      <c r="BI135" s="28"/>
      <c r="BJ135" s="28"/>
      <c r="BK135" s="28"/>
      <c r="BL135" s="28"/>
      <c r="BM135" s="28"/>
      <c r="BN135" s="28"/>
      <c r="BO135" s="28"/>
      <c r="BP135" s="28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</row>
    <row r="136" spans="2:107" s="27" customFormat="1" ht="14.4" x14ac:dyDescent="0.3">
      <c r="B136" s="71"/>
      <c r="C136" s="72"/>
      <c r="D136" s="72"/>
      <c r="E136" s="72"/>
      <c r="F136" s="72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  <c r="AB136" s="71"/>
      <c r="AC136" s="71"/>
      <c r="AD136" s="73"/>
      <c r="AE136" s="73"/>
      <c r="AF136" s="73"/>
      <c r="AG136" s="73"/>
      <c r="AH136" s="73"/>
      <c r="AI136" s="73"/>
      <c r="AJ136" s="73"/>
      <c r="AK136" s="73"/>
      <c r="AL136" s="73"/>
      <c r="AM136" s="73"/>
      <c r="AN136" s="73"/>
      <c r="AO136" s="73"/>
      <c r="AP136" s="73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28"/>
      <c r="BB136" s="28"/>
      <c r="BC136" s="28"/>
      <c r="BD136" s="28"/>
      <c r="BE136" s="28"/>
      <c r="BF136" s="28"/>
      <c r="BG136" s="28"/>
      <c r="BH136" s="28"/>
      <c r="BI136" s="28"/>
      <c r="BJ136" s="28"/>
      <c r="BK136" s="28"/>
      <c r="BL136" s="28"/>
      <c r="BM136" s="28"/>
      <c r="BN136" s="28"/>
      <c r="BO136" s="28"/>
      <c r="BP136" s="28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</row>
    <row r="137" spans="2:107" s="27" customFormat="1" ht="14.4" x14ac:dyDescent="0.3">
      <c r="B137" s="71"/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1"/>
      <c r="AC137" s="71"/>
      <c r="AD137" s="73"/>
      <c r="AE137" s="73"/>
      <c r="AF137" s="73"/>
      <c r="AG137" s="73"/>
      <c r="AH137" s="73"/>
      <c r="AI137" s="73"/>
      <c r="AJ137" s="73"/>
      <c r="AK137" s="73"/>
      <c r="AL137" s="73"/>
      <c r="AM137" s="73"/>
      <c r="AN137" s="73"/>
      <c r="AO137" s="73"/>
      <c r="AP137" s="73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  <c r="BA137" s="28"/>
      <c r="BB137" s="28"/>
      <c r="BC137" s="28"/>
      <c r="BD137" s="28"/>
      <c r="BE137" s="28"/>
      <c r="BF137" s="28"/>
      <c r="BG137" s="28"/>
      <c r="BH137" s="28"/>
      <c r="BI137" s="28"/>
      <c r="BJ137" s="28"/>
      <c r="BK137" s="28"/>
      <c r="BL137" s="28"/>
      <c r="BM137" s="28"/>
      <c r="BN137" s="28"/>
      <c r="BO137" s="28"/>
      <c r="BP137" s="28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</row>
    <row r="138" spans="2:107" s="27" customFormat="1" ht="14.4" x14ac:dyDescent="0.3">
      <c r="B138" s="71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1"/>
      <c r="AC138" s="71"/>
      <c r="AD138" s="73"/>
      <c r="AE138" s="73"/>
      <c r="AF138" s="73"/>
      <c r="AG138" s="73"/>
      <c r="AH138" s="73"/>
      <c r="AI138" s="73"/>
      <c r="AJ138" s="73"/>
      <c r="AK138" s="73"/>
      <c r="AL138" s="73"/>
      <c r="AM138" s="73"/>
      <c r="AN138" s="73"/>
      <c r="AO138" s="73"/>
      <c r="AP138" s="73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28"/>
      <c r="BB138" s="28"/>
      <c r="BC138" s="28"/>
      <c r="BD138" s="28"/>
      <c r="BE138" s="28"/>
      <c r="BF138" s="28"/>
      <c r="BG138" s="28"/>
      <c r="BH138" s="28"/>
      <c r="BI138" s="28"/>
      <c r="BJ138" s="28"/>
      <c r="BK138" s="28"/>
      <c r="BL138" s="28"/>
      <c r="BM138" s="28"/>
      <c r="BN138" s="28"/>
      <c r="BO138" s="28"/>
      <c r="BP138" s="28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</row>
    <row r="139" spans="2:107" s="27" customFormat="1" ht="14.4" x14ac:dyDescent="0.3">
      <c r="B139" s="71"/>
      <c r="C139" s="72"/>
      <c r="D139" s="72"/>
      <c r="E139" s="72"/>
      <c r="F139" s="72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1"/>
      <c r="AC139" s="71"/>
      <c r="AD139" s="73"/>
      <c r="AE139" s="73"/>
      <c r="AF139" s="73"/>
      <c r="AG139" s="73"/>
      <c r="AH139" s="73"/>
      <c r="AI139" s="73"/>
      <c r="AJ139" s="73"/>
      <c r="AK139" s="73"/>
      <c r="AL139" s="73"/>
      <c r="AM139" s="73"/>
      <c r="AN139" s="73"/>
      <c r="AO139" s="73"/>
      <c r="AP139" s="73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28"/>
      <c r="BB139" s="28"/>
      <c r="BC139" s="28"/>
      <c r="BD139" s="28"/>
      <c r="BE139" s="28"/>
      <c r="BF139" s="28"/>
      <c r="BG139" s="28"/>
      <c r="BH139" s="28"/>
      <c r="BI139" s="28"/>
      <c r="BJ139" s="28"/>
      <c r="BK139" s="28"/>
      <c r="BL139" s="28"/>
      <c r="BM139" s="28"/>
      <c r="BN139" s="28"/>
      <c r="BO139" s="28"/>
      <c r="BP139" s="28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</row>
    <row r="140" spans="2:107" s="27" customFormat="1" ht="14.4" x14ac:dyDescent="0.3">
      <c r="B140" s="71"/>
      <c r="C140" s="72"/>
      <c r="D140" s="72"/>
      <c r="E140" s="72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  <c r="AB140" s="71"/>
      <c r="AC140" s="71"/>
      <c r="AD140" s="73"/>
      <c r="AE140" s="73"/>
      <c r="AF140" s="73"/>
      <c r="AG140" s="73"/>
      <c r="AH140" s="73"/>
      <c r="AI140" s="73"/>
      <c r="AJ140" s="73"/>
      <c r="AK140" s="73"/>
      <c r="AL140" s="73"/>
      <c r="AM140" s="73"/>
      <c r="AN140" s="73"/>
      <c r="AO140" s="73"/>
      <c r="AP140" s="73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28"/>
      <c r="BB140" s="28"/>
      <c r="BC140" s="28"/>
      <c r="BD140" s="28"/>
      <c r="BE140" s="28"/>
      <c r="BF140" s="28"/>
      <c r="BG140" s="28"/>
      <c r="BH140" s="28"/>
      <c r="BI140" s="28"/>
      <c r="BJ140" s="28"/>
      <c r="BK140" s="28"/>
      <c r="BL140" s="28"/>
      <c r="BM140" s="28"/>
      <c r="BN140" s="28"/>
      <c r="BO140" s="28"/>
      <c r="BP140" s="28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</row>
    <row r="141" spans="2:107" s="27" customFormat="1" ht="14.4" x14ac:dyDescent="0.3">
      <c r="B141" s="71"/>
      <c r="C141" s="72"/>
      <c r="D141" s="72"/>
      <c r="E141" s="72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  <c r="AB141" s="71"/>
      <c r="AC141" s="71"/>
      <c r="AD141" s="73"/>
      <c r="AE141" s="73"/>
      <c r="AF141" s="73"/>
      <c r="AG141" s="73"/>
      <c r="AH141" s="73"/>
      <c r="AI141" s="73"/>
      <c r="AJ141" s="73"/>
      <c r="AK141" s="73"/>
      <c r="AL141" s="73"/>
      <c r="AM141" s="73"/>
      <c r="AN141" s="73"/>
      <c r="AO141" s="73"/>
      <c r="AP141" s="73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28"/>
      <c r="BB141" s="28"/>
      <c r="BC141" s="28"/>
      <c r="BD141" s="28"/>
      <c r="BE141" s="28"/>
      <c r="BF141" s="28"/>
      <c r="BG141" s="28"/>
      <c r="BH141" s="28"/>
      <c r="BI141" s="28"/>
      <c r="BJ141" s="28"/>
      <c r="BK141" s="28"/>
      <c r="BL141" s="28"/>
      <c r="BM141" s="28"/>
      <c r="BN141" s="28"/>
      <c r="BO141" s="28"/>
      <c r="BP141" s="28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</row>
    <row r="142" spans="2:107" s="27" customFormat="1" ht="14.4" x14ac:dyDescent="0.3">
      <c r="B142" s="71"/>
      <c r="C142" s="72"/>
      <c r="D142" s="72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1"/>
      <c r="R142" s="71"/>
      <c r="S142" s="71"/>
      <c r="T142" s="71"/>
      <c r="U142" s="71"/>
      <c r="V142" s="71"/>
      <c r="W142" s="71"/>
      <c r="X142" s="71"/>
      <c r="Y142" s="71"/>
      <c r="Z142" s="71"/>
      <c r="AA142" s="71"/>
      <c r="AB142" s="71"/>
      <c r="AC142" s="71"/>
      <c r="AD142" s="73"/>
      <c r="AE142" s="73"/>
      <c r="AF142" s="73"/>
      <c r="AG142" s="73"/>
      <c r="AH142" s="73"/>
      <c r="AI142" s="73"/>
      <c r="AJ142" s="73"/>
      <c r="AK142" s="73"/>
      <c r="AL142" s="73"/>
      <c r="AM142" s="73"/>
      <c r="AN142" s="73"/>
      <c r="AO142" s="73"/>
      <c r="AP142" s="73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  <c r="BA142" s="28"/>
      <c r="BB142" s="28"/>
      <c r="BC142" s="28"/>
      <c r="BD142" s="28"/>
      <c r="BE142" s="28"/>
      <c r="BF142" s="28"/>
      <c r="BG142" s="28"/>
      <c r="BH142" s="28"/>
      <c r="BI142" s="28"/>
      <c r="BJ142" s="28"/>
      <c r="BK142" s="28"/>
      <c r="BL142" s="28"/>
      <c r="BM142" s="28"/>
      <c r="BN142" s="28"/>
      <c r="BO142" s="28"/>
      <c r="BP142" s="28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</row>
    <row r="143" spans="2:107" s="27" customFormat="1" ht="14.4" x14ac:dyDescent="0.3">
      <c r="B143" s="71"/>
      <c r="C143" s="72"/>
      <c r="D143" s="72"/>
      <c r="E143" s="72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Q143" s="28"/>
      <c r="AR143" s="28"/>
      <c r="AS143" s="28"/>
      <c r="AT143" s="28"/>
      <c r="AU143" s="28"/>
      <c r="AV143" s="28"/>
      <c r="AW143" s="28"/>
      <c r="AX143" s="28"/>
      <c r="AY143" s="28"/>
      <c r="AZ143" s="28"/>
      <c r="BA143" s="28"/>
      <c r="BB143" s="28"/>
      <c r="BC143" s="28"/>
      <c r="BD143" s="28"/>
      <c r="BE143" s="28"/>
      <c r="BF143" s="28"/>
      <c r="BG143" s="28"/>
      <c r="BH143" s="28"/>
      <c r="BI143" s="28"/>
      <c r="BJ143" s="28"/>
      <c r="BK143" s="28"/>
      <c r="BL143" s="28"/>
      <c r="BM143" s="28"/>
      <c r="BN143" s="28"/>
      <c r="BO143" s="28"/>
      <c r="BP143" s="28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</row>
    <row r="144" spans="2:107" s="27" customFormat="1" ht="14.4" x14ac:dyDescent="0.3">
      <c r="B144" s="71"/>
      <c r="C144" s="72"/>
      <c r="D144" s="72"/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  <c r="BA144" s="28"/>
      <c r="BB144" s="28"/>
      <c r="BC144" s="28"/>
      <c r="BD144" s="28"/>
      <c r="BE144" s="28"/>
      <c r="BF144" s="28"/>
      <c r="BG144" s="28"/>
      <c r="BH144" s="28"/>
      <c r="BI144" s="28"/>
      <c r="BJ144" s="28"/>
      <c r="BK144" s="28"/>
      <c r="BL144" s="28"/>
      <c r="BM144" s="28"/>
      <c r="BN144" s="28"/>
      <c r="BO144" s="28"/>
      <c r="BP144" s="28"/>
      <c r="BQ144" s="29"/>
      <c r="BR144" s="29"/>
      <c r="BS144" s="29"/>
      <c r="BT144" s="29"/>
      <c r="BU144" s="29"/>
      <c r="BV144" s="29"/>
      <c r="BW144" s="29"/>
      <c r="BX144" s="29"/>
      <c r="BY144" s="29"/>
      <c r="BZ144" s="29"/>
      <c r="CA144" s="29"/>
      <c r="CB144" s="29"/>
      <c r="CC144" s="29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</row>
    <row r="145" spans="2:107" s="27" customFormat="1" ht="14.4" x14ac:dyDescent="0.3">
      <c r="B145" s="71"/>
      <c r="C145" s="72"/>
      <c r="D145" s="72"/>
      <c r="E145" s="72"/>
      <c r="F145" s="72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28"/>
      <c r="BB145" s="28"/>
      <c r="BC145" s="28"/>
      <c r="BD145" s="28"/>
      <c r="BE145" s="28"/>
      <c r="BF145" s="28"/>
      <c r="BG145" s="28"/>
      <c r="BH145" s="28"/>
      <c r="BI145" s="28"/>
      <c r="BJ145" s="28"/>
      <c r="BK145" s="28"/>
      <c r="BL145" s="28"/>
      <c r="BM145" s="28"/>
      <c r="BN145" s="28"/>
      <c r="BO145" s="28"/>
      <c r="BP145" s="28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</row>
    <row r="146" spans="2:107" s="27" customFormat="1" ht="14.4" x14ac:dyDescent="0.3"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28"/>
      <c r="BB146" s="28"/>
      <c r="BC146" s="28"/>
      <c r="BD146" s="28"/>
      <c r="BE146" s="28"/>
      <c r="BF146" s="28"/>
      <c r="BG146" s="28"/>
      <c r="BH146" s="28"/>
      <c r="BI146" s="28"/>
      <c r="BJ146" s="28"/>
      <c r="BK146" s="28"/>
      <c r="BL146" s="28"/>
      <c r="BM146" s="28"/>
      <c r="BN146" s="28"/>
      <c r="BO146" s="28"/>
      <c r="BP146" s="28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</row>
  </sheetData>
  <mergeCells count="22">
    <mergeCell ref="B13:B17"/>
    <mergeCell ref="C13:C17"/>
    <mergeCell ref="B65:B66"/>
    <mergeCell ref="C65:C66"/>
    <mergeCell ref="B4:GQ4"/>
    <mergeCell ref="B2:GQ2"/>
    <mergeCell ref="B32:B33"/>
    <mergeCell ref="C32:C33"/>
    <mergeCell ref="B26:B29"/>
    <mergeCell ref="C26:C29"/>
    <mergeCell ref="B20:B23"/>
    <mergeCell ref="C20:C23"/>
    <mergeCell ref="B56:B57"/>
    <mergeCell ref="C56:C57"/>
    <mergeCell ref="B62:B63"/>
    <mergeCell ref="C62:C63"/>
    <mergeCell ref="B43:B45"/>
    <mergeCell ref="C43:C45"/>
    <mergeCell ref="B47:B48"/>
    <mergeCell ref="C47:C48"/>
    <mergeCell ref="B53:B54"/>
    <mergeCell ref="C53:C54"/>
  </mergeCells>
  <printOptions horizontalCentered="1" verticalCentered="1"/>
  <pageMargins left="0.17" right="0.31496062992125984" top="0.19685039370078741" bottom="0.19685039370078741" header="0" footer="0"/>
  <pageSetup paperSize="9" scale="69" orientation="landscape" horizontalDpi="360" verticalDpi="360" r:id="rId1"/>
  <headerFooter alignWithMargins="0"/>
  <ignoredErrors>
    <ignoredError sqref="GQ13:GQ17 GQ20:GQ23 GQ26:GQ29 GQ32:GQ33 GQ37:GQ48 GQ50 GQ53:GQ59 GQ62:GQ63 GQ65:GQ6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C. rodante</vt:lpstr>
      <vt:lpstr>Tipo de Operacion</vt:lpstr>
      <vt:lpstr>'Tipo de Operacion'!Área_de_impresión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2021-03-17T17:16:07Z</dcterms:created>
  <dcterms:modified xsi:type="dcterms:W3CDTF">2025-05-23T14:25:54Z</dcterms:modified>
</cp:coreProperties>
</file>